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F81E918D-AE3D-41C2-B9DD-DFBAC3B768EF}" xr6:coauthVersionLast="47" xr6:coauthVersionMax="47" xr10:uidLastSave="{00000000-0000-0000-0000-000000000000}"/>
  <bookViews>
    <workbookView xWindow="-120" yWindow="-120" windowWidth="29040" windowHeight="15720" firstSheet="1" activeTab="3" xr2:uid="{0CFD6FCA-9951-4AC6-A002-2724298A0CC3}"/>
  </bookViews>
  <sheets>
    <sheet name="マスタ" sheetId="2" state="hidden" r:id="rId1"/>
    <sheet name="申込書" sheetId="3" r:id="rId2"/>
    <sheet name="集計表" sheetId="5" r:id="rId3"/>
    <sheet name="門司区" sheetId="10" r:id="rId4"/>
    <sheet name="小倉北区" sheetId="11" r:id="rId5"/>
    <sheet name="小倉南区" sheetId="12" r:id="rId6"/>
    <sheet name="戸畑区" sheetId="13" r:id="rId7"/>
    <sheet name="八幡東区" sheetId="14" r:id="rId8"/>
    <sheet name="八幡西区" sheetId="15" r:id="rId9"/>
    <sheet name="若松区" sheetId="16" r:id="rId10"/>
    <sheet name="中間市" sheetId="17" r:id="rId11"/>
    <sheet name="苅田町" sheetId="18" r:id="rId12"/>
    <sheet name="遠賀郡" sheetId="19" r:id="rId13"/>
  </sheets>
  <definedNames>
    <definedName name="_xlnm.Print_Titles" localSheetId="12">遠賀郡!$1:$5</definedName>
    <definedName name="_xlnm.Print_Titles" localSheetId="11">苅田町!$1:$5</definedName>
    <definedName name="_xlnm.Print_Titles" localSheetId="6">戸畑区!$1:$5</definedName>
    <definedName name="_xlnm.Print_Titles" localSheetId="9">若松区!$1:$5</definedName>
    <definedName name="_xlnm.Print_Titles" localSheetId="2">集計表!$1:$5</definedName>
    <definedName name="_xlnm.Print_Titles" localSheetId="5">小倉南区!$1:$5</definedName>
    <definedName name="_xlnm.Print_Titles" localSheetId="4">小倉北区!$1:$5</definedName>
    <definedName name="_xlnm.Print_Titles" localSheetId="10">中間市!$1:$5</definedName>
    <definedName name="_xlnm.Print_Titles" localSheetId="8">八幡西区!$1:$5</definedName>
    <definedName name="_xlnm.Print_Titles" localSheetId="7">八幡東区!$1:$5</definedName>
    <definedName name="_xlnm.Print_Titles" localSheetId="3">門司区!$1:$5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K6" i="3" s="1"/>
  <c r="M6" i="3"/>
  <c r="O6" i="3" s="1"/>
  <c r="H1" i="5"/>
  <c r="B2" i="5"/>
  <c r="H2" i="5"/>
  <c r="F3" i="5"/>
  <c r="D8" i="5"/>
  <c r="E9" i="5"/>
  <c r="D11" i="5"/>
  <c r="E11" i="5"/>
  <c r="G11" i="5" s="1"/>
  <c r="E13" i="5"/>
  <c r="D14" i="5"/>
  <c r="E15" i="5"/>
  <c r="E19" i="5"/>
  <c r="E21" i="5"/>
  <c r="G21" i="5" s="1"/>
  <c r="E23" i="5"/>
  <c r="G23" i="5" s="1"/>
  <c r="E25" i="5"/>
  <c r="E27" i="5"/>
  <c r="G27" i="5" s="1"/>
  <c r="E29" i="5"/>
  <c r="E31" i="5"/>
  <c r="E33" i="5"/>
  <c r="G33" i="5" s="1"/>
  <c r="E35" i="5"/>
  <c r="G35" i="5" s="1"/>
  <c r="E41" i="5"/>
  <c r="E43" i="5"/>
  <c r="G43" i="5" s="1"/>
  <c r="E45" i="5"/>
  <c r="E47" i="5"/>
  <c r="E49" i="5"/>
  <c r="G49" i="5" s="1"/>
  <c r="E51" i="5"/>
  <c r="G51" i="5" s="1"/>
  <c r="E53" i="5"/>
  <c r="E55" i="5"/>
  <c r="G55" i="5" s="1"/>
  <c r="E57" i="5"/>
  <c r="E61" i="5"/>
  <c r="E63" i="5"/>
  <c r="E65" i="5"/>
  <c r="G65" i="5" s="1"/>
  <c r="E71" i="5"/>
  <c r="E77" i="5"/>
  <c r="E79" i="5"/>
  <c r="E81" i="5"/>
  <c r="E83" i="5"/>
  <c r="G83" i="5" s="1"/>
  <c r="E85" i="5"/>
  <c r="G85" i="5" s="1"/>
  <c r="E87" i="5"/>
  <c r="E89" i="5"/>
  <c r="G89" i="5" s="1"/>
  <c r="E93" i="5"/>
  <c r="E95" i="5"/>
  <c r="E99" i="5"/>
  <c r="G99" i="5" s="1"/>
  <c r="E101" i="5"/>
  <c r="G101" i="5" s="1"/>
  <c r="E111" i="5"/>
  <c r="H1" i="10"/>
  <c r="B2" i="10"/>
  <c r="H2" i="10"/>
  <c r="E3" i="10"/>
  <c r="F3" i="10"/>
  <c r="D17" i="10"/>
  <c r="E17" i="10"/>
  <c r="E8" i="5" s="1"/>
  <c r="D24" i="10"/>
  <c r="D91" i="10" s="1"/>
  <c r="E24" i="10"/>
  <c r="E91" i="10" s="1"/>
  <c r="E4" i="10" s="1"/>
  <c r="D34" i="10"/>
  <c r="D10" i="5" s="1"/>
  <c r="E34" i="10"/>
  <c r="E10" i="5" s="1"/>
  <c r="G10" i="5" s="1"/>
  <c r="D43" i="10"/>
  <c r="E43" i="10"/>
  <c r="D56" i="10"/>
  <c r="D12" i="5" s="1"/>
  <c r="E56" i="10"/>
  <c r="E12" i="5" s="1"/>
  <c r="D68" i="10"/>
  <c r="D13" i="5" s="1"/>
  <c r="E68" i="10"/>
  <c r="D78" i="10"/>
  <c r="E78" i="10"/>
  <c r="E14" i="5" s="1"/>
  <c r="G14" i="5" s="1"/>
  <c r="D90" i="10"/>
  <c r="D15" i="5" s="1"/>
  <c r="E90" i="10"/>
  <c r="H1" i="11"/>
  <c r="B2" i="11"/>
  <c r="E2" i="11"/>
  <c r="H2" i="11"/>
  <c r="E3" i="11"/>
  <c r="F3" i="11"/>
  <c r="D18" i="11"/>
  <c r="D19" i="5" s="1"/>
  <c r="E18" i="11"/>
  <c r="D31" i="11"/>
  <c r="D20" i="5" s="1"/>
  <c r="E31" i="11"/>
  <c r="E20" i="5" s="1"/>
  <c r="D46" i="11"/>
  <c r="D21" i="5" s="1"/>
  <c r="E46" i="11"/>
  <c r="D58" i="11"/>
  <c r="D22" i="5" s="1"/>
  <c r="E58" i="11"/>
  <c r="E22" i="5" s="1"/>
  <c r="G22" i="5" s="1"/>
  <c r="D70" i="11"/>
  <c r="D23" i="5" s="1"/>
  <c r="E70" i="11"/>
  <c r="D81" i="11"/>
  <c r="D24" i="5" s="1"/>
  <c r="E81" i="11"/>
  <c r="E24" i="5" s="1"/>
  <c r="D93" i="11"/>
  <c r="D25" i="5" s="1"/>
  <c r="E93" i="11"/>
  <c r="D107" i="11"/>
  <c r="D26" i="5" s="1"/>
  <c r="E107" i="11"/>
  <c r="E26" i="5" s="1"/>
  <c r="G26" i="5" s="1"/>
  <c r="D119" i="11"/>
  <c r="D27" i="5" s="1"/>
  <c r="E119" i="11"/>
  <c r="D129" i="11"/>
  <c r="D28" i="5" s="1"/>
  <c r="E129" i="11"/>
  <c r="E28" i="5" s="1"/>
  <c r="G28" i="5" s="1"/>
  <c r="D141" i="11"/>
  <c r="D29" i="5" s="1"/>
  <c r="E141" i="11"/>
  <c r="D155" i="11"/>
  <c r="D30" i="5" s="1"/>
  <c r="E155" i="11"/>
  <c r="E30" i="5" s="1"/>
  <c r="D164" i="11"/>
  <c r="D31" i="5" s="1"/>
  <c r="E164" i="11"/>
  <c r="D174" i="11"/>
  <c r="D32" i="5" s="1"/>
  <c r="E174" i="11"/>
  <c r="E32" i="5" s="1"/>
  <c r="G32" i="5" s="1"/>
  <c r="D188" i="11"/>
  <c r="D33" i="5" s="1"/>
  <c r="E188" i="11"/>
  <c r="D202" i="11"/>
  <c r="D34" i="5" s="1"/>
  <c r="E202" i="11"/>
  <c r="E34" i="5" s="1"/>
  <c r="G34" i="5" s="1"/>
  <c r="D214" i="11"/>
  <c r="D35" i="5" s="1"/>
  <c r="E214" i="11"/>
  <c r="D230" i="11"/>
  <c r="D36" i="5" s="1"/>
  <c r="E230" i="11"/>
  <c r="E36" i="5" s="1"/>
  <c r="D231" i="11"/>
  <c r="E231" i="11"/>
  <c r="E4" i="11" s="1"/>
  <c r="H1" i="12"/>
  <c r="B2" i="12"/>
  <c r="E2" i="12"/>
  <c r="H2" i="12"/>
  <c r="E3" i="12"/>
  <c r="F3" i="12"/>
  <c r="D17" i="12"/>
  <c r="D40" i="5" s="1"/>
  <c r="E17" i="12"/>
  <c r="E40" i="5" s="1"/>
  <c r="D26" i="12"/>
  <c r="D259" i="12" s="1"/>
  <c r="E26" i="12"/>
  <c r="E259" i="12" s="1"/>
  <c r="E4" i="12" s="1"/>
  <c r="D38" i="12"/>
  <c r="D42" i="5" s="1"/>
  <c r="E38" i="12"/>
  <c r="E42" i="5" s="1"/>
  <c r="G42" i="5" s="1"/>
  <c r="D49" i="12"/>
  <c r="D43" i="5" s="1"/>
  <c r="E49" i="12"/>
  <c r="D68" i="12"/>
  <c r="D44" i="5" s="1"/>
  <c r="E68" i="12"/>
  <c r="E44" i="5" s="1"/>
  <c r="G44" i="5" s="1"/>
  <c r="D86" i="12"/>
  <c r="D45" i="5" s="1"/>
  <c r="E86" i="12"/>
  <c r="D102" i="12"/>
  <c r="D46" i="5" s="1"/>
  <c r="E102" i="12"/>
  <c r="E46" i="5" s="1"/>
  <c r="G46" i="5" s="1"/>
  <c r="D116" i="12"/>
  <c r="D47" i="5" s="1"/>
  <c r="E116" i="12"/>
  <c r="D131" i="12"/>
  <c r="D48" i="5" s="1"/>
  <c r="E131" i="12"/>
  <c r="E48" i="5" s="1"/>
  <c r="G48" i="5" s="1"/>
  <c r="D149" i="12"/>
  <c r="D49" i="5" s="1"/>
  <c r="E149" i="12"/>
  <c r="D164" i="12"/>
  <c r="D50" i="5" s="1"/>
  <c r="E164" i="12"/>
  <c r="E50" i="5" s="1"/>
  <c r="G50" i="5" s="1"/>
  <c r="D177" i="12"/>
  <c r="D51" i="5" s="1"/>
  <c r="E177" i="12"/>
  <c r="D193" i="12"/>
  <c r="D52" i="5" s="1"/>
  <c r="E193" i="12"/>
  <c r="E52" i="5" s="1"/>
  <c r="G52" i="5" s="1"/>
  <c r="D205" i="12"/>
  <c r="D53" i="5" s="1"/>
  <c r="E205" i="12"/>
  <c r="D217" i="12"/>
  <c r="D54" i="5" s="1"/>
  <c r="E217" i="12"/>
  <c r="E54" i="5" s="1"/>
  <c r="G54" i="5" s="1"/>
  <c r="D232" i="12"/>
  <c r="D55" i="5" s="1"/>
  <c r="E232" i="12"/>
  <c r="D242" i="12"/>
  <c r="D56" i="5" s="1"/>
  <c r="E242" i="12"/>
  <c r="E56" i="5" s="1"/>
  <c r="G56" i="5" s="1"/>
  <c r="D258" i="12"/>
  <c r="D57" i="5" s="1"/>
  <c r="E258" i="12"/>
  <c r="H1" i="13"/>
  <c r="B2" i="13"/>
  <c r="E2" i="13"/>
  <c r="H2" i="13"/>
  <c r="E3" i="13"/>
  <c r="F3" i="13"/>
  <c r="D18" i="13"/>
  <c r="D61" i="5" s="1"/>
  <c r="E18" i="13"/>
  <c r="D30" i="13"/>
  <c r="D62" i="5" s="1"/>
  <c r="E30" i="13"/>
  <c r="E62" i="5" s="1"/>
  <c r="D41" i="13"/>
  <c r="D76" i="13" s="1"/>
  <c r="E41" i="13"/>
  <c r="E76" i="13" s="1"/>
  <c r="E4" i="13" s="1"/>
  <c r="D54" i="13"/>
  <c r="D64" i="5" s="1"/>
  <c r="E54" i="13"/>
  <c r="E64" i="5" s="1"/>
  <c r="G64" i="5" s="1"/>
  <c r="D62" i="13"/>
  <c r="D65" i="5" s="1"/>
  <c r="E62" i="13"/>
  <c r="D75" i="13"/>
  <c r="D66" i="5" s="1"/>
  <c r="E75" i="13"/>
  <c r="E66" i="5" s="1"/>
  <c r="G66" i="5" s="1"/>
  <c r="H1" i="14"/>
  <c r="B2" i="14"/>
  <c r="E2" i="14"/>
  <c r="H2" i="14"/>
  <c r="E3" i="14"/>
  <c r="F3" i="14"/>
  <c r="D20" i="14"/>
  <c r="D70" i="5" s="1"/>
  <c r="E20" i="14"/>
  <c r="E70" i="5" s="1"/>
  <c r="D32" i="14"/>
  <c r="D71" i="5" s="1"/>
  <c r="E32" i="14"/>
  <c r="D48" i="14"/>
  <c r="D72" i="5" s="1"/>
  <c r="E48" i="14"/>
  <c r="E72" i="5" s="1"/>
  <c r="G72" i="5" s="1"/>
  <c r="E49" i="14"/>
  <c r="E4" i="14" s="1"/>
  <c r="H1" i="15"/>
  <c r="B2" i="15"/>
  <c r="E2" i="15"/>
  <c r="H2" i="15"/>
  <c r="E3" i="15"/>
  <c r="F3" i="15"/>
  <c r="D21" i="15"/>
  <c r="D76" i="5" s="1"/>
  <c r="E21" i="15"/>
  <c r="E76" i="5" s="1"/>
  <c r="D35" i="15"/>
  <c r="D205" i="15" s="1"/>
  <c r="E35" i="15"/>
  <c r="E205" i="15" s="1"/>
  <c r="E4" i="15" s="1"/>
  <c r="D50" i="15"/>
  <c r="D78" i="5" s="1"/>
  <c r="E50" i="15"/>
  <c r="E78" i="5" s="1"/>
  <c r="D69" i="15"/>
  <c r="D79" i="5" s="1"/>
  <c r="E69" i="15"/>
  <c r="D87" i="15"/>
  <c r="D80" i="5" s="1"/>
  <c r="E87" i="15"/>
  <c r="E80" i="5" s="1"/>
  <c r="G80" i="5" s="1"/>
  <c r="D101" i="15"/>
  <c r="D81" i="5" s="1"/>
  <c r="E101" i="15"/>
  <c r="D116" i="15"/>
  <c r="D82" i="5" s="1"/>
  <c r="E116" i="15"/>
  <c r="E82" i="5" s="1"/>
  <c r="G82" i="5" s="1"/>
  <c r="D133" i="15"/>
  <c r="D83" i="5" s="1"/>
  <c r="E133" i="15"/>
  <c r="D138" i="15"/>
  <c r="D84" i="5" s="1"/>
  <c r="E138" i="15"/>
  <c r="E84" i="5" s="1"/>
  <c r="D153" i="15"/>
  <c r="D85" i="5" s="1"/>
  <c r="E153" i="15"/>
  <c r="D169" i="15"/>
  <c r="D86" i="5" s="1"/>
  <c r="E169" i="15"/>
  <c r="E86" i="5" s="1"/>
  <c r="G86" i="5" s="1"/>
  <c r="D187" i="15"/>
  <c r="D87" i="5" s="1"/>
  <c r="E187" i="15"/>
  <c r="D194" i="15"/>
  <c r="D88" i="5" s="1"/>
  <c r="E194" i="15"/>
  <c r="E88" i="5" s="1"/>
  <c r="G88" i="5" s="1"/>
  <c r="D204" i="15"/>
  <c r="D89" i="5" s="1"/>
  <c r="E204" i="15"/>
  <c r="H1" i="16"/>
  <c r="B2" i="16"/>
  <c r="E2" i="16"/>
  <c r="H2" i="16"/>
  <c r="E3" i="16"/>
  <c r="F3" i="16"/>
  <c r="D12" i="16"/>
  <c r="D39" i="16" s="1"/>
  <c r="E12" i="16"/>
  <c r="D29" i="16"/>
  <c r="D94" i="5" s="1"/>
  <c r="E29" i="16"/>
  <c r="E94" i="5" s="1"/>
  <c r="G94" i="5" s="1"/>
  <c r="D38" i="16"/>
  <c r="D95" i="5" s="1"/>
  <c r="E38" i="16"/>
  <c r="E39" i="16"/>
  <c r="E4" i="16" s="1"/>
  <c r="H1" i="17"/>
  <c r="B2" i="17"/>
  <c r="E2" i="17"/>
  <c r="H2" i="17"/>
  <c r="E3" i="17"/>
  <c r="F3" i="17"/>
  <c r="D24" i="17"/>
  <c r="D99" i="5" s="1"/>
  <c r="E24" i="17"/>
  <c r="D31" i="17"/>
  <c r="D56" i="17" s="1"/>
  <c r="E31" i="17"/>
  <c r="E100" i="5" s="1"/>
  <c r="D43" i="17"/>
  <c r="D101" i="5" s="1"/>
  <c r="E43" i="17"/>
  <c r="D55" i="17"/>
  <c r="D102" i="5" s="1"/>
  <c r="E55" i="17"/>
  <c r="E102" i="5" s="1"/>
  <c r="G102" i="5" s="1"/>
  <c r="E56" i="17"/>
  <c r="E4" i="17" s="1"/>
  <c r="H1" i="18"/>
  <c r="B2" i="18"/>
  <c r="E2" i="18"/>
  <c r="H2" i="18"/>
  <c r="E3" i="18"/>
  <c r="F3" i="18"/>
  <c r="D18" i="18"/>
  <c r="D106" i="5" s="1"/>
  <c r="D107" i="5" s="1"/>
  <c r="E18" i="18"/>
  <c r="E106" i="5" s="1"/>
  <c r="D19" i="18"/>
  <c r="E19" i="18"/>
  <c r="E4" i="18" s="1"/>
  <c r="H1" i="19"/>
  <c r="B2" i="19"/>
  <c r="E2" i="19"/>
  <c r="H2" i="19"/>
  <c r="E3" i="19"/>
  <c r="F3" i="19"/>
  <c r="D16" i="19"/>
  <c r="D110" i="5" s="1"/>
  <c r="E16" i="19"/>
  <c r="E110" i="5" s="1"/>
  <c r="D22" i="19"/>
  <c r="D41" i="19" s="1"/>
  <c r="E22" i="19"/>
  <c r="D40" i="19"/>
  <c r="D112" i="5" s="1"/>
  <c r="E40" i="19"/>
  <c r="E112" i="5" s="1"/>
  <c r="G106" i="5" l="1"/>
  <c r="E107" i="5"/>
  <c r="G107" i="5" s="1"/>
  <c r="G110" i="5"/>
  <c r="E113" i="5"/>
  <c r="D90" i="5"/>
  <c r="E73" i="5"/>
  <c r="G70" i="5"/>
  <c r="E58" i="5"/>
  <c r="G40" i="5"/>
  <c r="E37" i="5"/>
  <c r="G20" i="5"/>
  <c r="E16" i="5"/>
  <c r="G8" i="5"/>
  <c r="G77" i="5"/>
  <c r="G112" i="5"/>
  <c r="G84" i="5"/>
  <c r="G78" i="5"/>
  <c r="D73" i="5"/>
  <c r="D67" i="5"/>
  <c r="G87" i="5"/>
  <c r="G71" i="5"/>
  <c r="G53" i="5"/>
  <c r="G41" i="5"/>
  <c r="G25" i="5"/>
  <c r="G13" i="5"/>
  <c r="D37" i="5"/>
  <c r="E103" i="5"/>
  <c r="G100" i="5"/>
  <c r="G62" i="5"/>
  <c r="E67" i="5"/>
  <c r="G36" i="5"/>
  <c r="G30" i="5"/>
  <c r="G24" i="5"/>
  <c r="G12" i="5"/>
  <c r="G95" i="5"/>
  <c r="G81" i="5"/>
  <c r="G61" i="5"/>
  <c r="G47" i="5"/>
  <c r="G31" i="5"/>
  <c r="G19" i="5"/>
  <c r="E90" i="5"/>
  <c r="G76" i="5"/>
  <c r="G79" i="5"/>
  <c r="G57" i="5"/>
  <c r="G45" i="5"/>
  <c r="G29" i="5"/>
  <c r="G15" i="5"/>
  <c r="E41" i="19"/>
  <c r="E4" i="19" s="1"/>
  <c r="D111" i="5"/>
  <c r="D113" i="5" s="1"/>
  <c r="D93" i="5"/>
  <c r="D96" i="5" s="1"/>
  <c r="D77" i="5"/>
  <c r="D63" i="5"/>
  <c r="G63" i="5" s="1"/>
  <c r="D41" i="5"/>
  <c r="D58" i="5" s="1"/>
  <c r="D9" i="5"/>
  <c r="D16" i="5" s="1"/>
  <c r="E2" i="10"/>
  <c r="E3" i="5"/>
  <c r="E96" i="5"/>
  <c r="D49" i="14"/>
  <c r="D100" i="5"/>
  <c r="D103" i="5" s="1"/>
  <c r="E2" i="5"/>
  <c r="G103" i="5" l="1"/>
  <c r="G90" i="5"/>
  <c r="G67" i="5"/>
  <c r="G111" i="5"/>
  <c r="G37" i="5"/>
  <c r="G96" i="5"/>
  <c r="G9" i="5"/>
  <c r="G113" i="5"/>
  <c r="G58" i="5"/>
  <c r="D4" i="5"/>
  <c r="G93" i="5"/>
  <c r="E4" i="5"/>
  <c r="G16" i="5"/>
  <c r="G73" i="5"/>
  <c r="H4" i="13" l="1"/>
  <c r="H4" i="10"/>
  <c r="H4" i="12"/>
  <c r="H4" i="15"/>
  <c r="H4" i="17"/>
  <c r="H4" i="18"/>
  <c r="H4" i="19"/>
  <c r="H4" i="16"/>
  <c r="L9" i="3"/>
  <c r="H4" i="11"/>
  <c r="H4" i="14"/>
</calcChain>
</file>

<file path=xl/sharedStrings.xml><?xml version="1.0" encoding="utf-8"?>
<sst xmlns="http://schemas.openxmlformats.org/spreadsheetml/2006/main" count="4220" uniqueCount="1128">
  <si>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</si>
  <si>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</si>
  <si>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</si>
  <si>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</si>
  <si>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</si>
  <si>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</si>
  <si>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</si>
  <si>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</si>
  <si>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</si>
  <si>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</si>
  <si>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</si>
  <si>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</si>
  <si>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</si>
  <si>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</si>
  <si>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</si>
  <si>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</si>
  <si>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</si>
  <si>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</si>
  <si>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</si>
  <si>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</si>
  <si>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</si>
  <si>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</si>
  <si>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</si>
  <si>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</si>
  <si>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</si>
  <si>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</si>
  <si>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</si>
  <si>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</si>
  <si>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</si>
  <si>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</si>
  <si>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</si>
  <si>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</si>
  <si>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</si>
  <si>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</si>
  <si>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</si>
  <si>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</si>
  <si>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</si>
  <si>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</si>
  <si>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</si>
  <si>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</si>
  <si>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</si>
  <si>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</si>
  <si>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</si>
  <si>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</si>
  <si>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</si>
  <si>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</si>
  <si>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</si>
  <si>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</si>
  <si>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</si>
  <si>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</si>
  <si>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</si>
  <si>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</si>
  <si>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マスタ!G3:G4</t>
    <phoneticPr fontId="3"/>
  </si>
  <si>
    <t>マスタ!F3:F5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</si>
  <si>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</si>
  <si>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</si>
  <si>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</si>
  <si>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～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</si>
  <si>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</si>
  <si>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</si>
  <si>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</si>
  <si>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</si>
  <si>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</si>
  <si>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</si>
  <si>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</si>
  <si>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</si>
  <si>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</si>
  <si>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</si>
  <si>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</si>
  <si>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</si>
  <si>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</si>
  <si>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</si>
  <si>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</si>
  <si>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</si>
  <si>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</si>
  <si>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</si>
  <si>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</si>
  <si>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</si>
  <si>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</si>
  <si>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</si>
  <si>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</si>
  <si>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</si>
  <si>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</si>
  <si>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</si>
  <si>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</si>
  <si>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</si>
  <si>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</si>
  <si>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</si>
  <si>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</si>
  <si>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</si>
  <si>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</si>
  <si>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</si>
  <si>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</si>
  <si>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</si>
  <si>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</si>
  <si>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</si>
  <si>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</si>
  <si>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</si>
  <si>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</si>
  <si>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</si>
  <si>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</si>
  <si>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</si>
  <si>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</si>
  <si>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</si>
  <si>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</si>
  <si>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</si>
  <si>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</si>
  <si>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</si>
  <si>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</si>
  <si>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</si>
  <si>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</si>
  <si>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</si>
  <si>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</si>
  <si>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</si>
  <si>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</si>
  <si>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</si>
  <si>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</si>
  <si>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</si>
  <si>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</si>
  <si>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</si>
  <si>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</si>
  <si>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</si>
  <si>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</si>
  <si>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</si>
  <si>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</si>
  <si>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</si>
  <si>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</si>
  <si>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</si>
  <si>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</si>
  <si>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</si>
  <si>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</si>
  <si>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</si>
  <si>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</si>
  <si>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</si>
  <si>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</si>
  <si>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</si>
  <si>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</si>
  <si>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</si>
  <si>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</si>
  <si>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</si>
  <si>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</si>
  <si>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</si>
  <si>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</si>
  <si>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</si>
  <si>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</si>
  <si>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</si>
  <si>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</si>
  <si>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</si>
  <si>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</si>
  <si>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</si>
  <si>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</si>
  <si>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</si>
  <si>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</si>
  <si>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</si>
  <si>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</si>
  <si>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</si>
  <si>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</si>
  <si>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</si>
  <si>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</si>
  <si>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</si>
  <si>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</si>
  <si>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</si>
  <si>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</si>
  <si>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</si>
  <si>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</si>
  <si>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</si>
  <si>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</si>
  <si>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</si>
  <si>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</si>
  <si>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</si>
  <si>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</si>
  <si>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</si>
  <si>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</si>
  <si>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</si>
  <si>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</si>
  <si>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</si>
  <si>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</si>
  <si>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</si>
  <si>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</si>
  <si>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</si>
  <si>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</si>
  <si>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</si>
  <si>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</si>
  <si>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</si>
  <si>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</si>
  <si>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</si>
  <si>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</si>
  <si>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</si>
  <si>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</si>
  <si>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</si>
  <si>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</si>
  <si>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</si>
  <si>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</si>
  <si>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</si>
  <si>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</si>
  <si>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</si>
  <si>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</si>
  <si>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</si>
  <si>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</si>
  <si>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</si>
  <si>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</si>
  <si>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</si>
  <si>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</si>
  <si>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</si>
  <si>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</si>
  <si>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</si>
  <si>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</si>
  <si>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</si>
  <si>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</si>
  <si>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</si>
  <si>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</si>
  <si>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</si>
  <si>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</si>
  <si>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</si>
  <si>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</si>
  <si>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</si>
  <si>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</si>
  <si>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</si>
  <si>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</si>
  <si>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</si>
  <si>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</si>
  <si>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</si>
  <si>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</si>
  <si>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</si>
  <si>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</si>
  <si>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</si>
  <si>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</si>
  <si>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</si>
  <si>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</si>
  <si>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</si>
  <si>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</si>
  <si>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</si>
  <si>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上到津1－2</t>
    <phoneticPr fontId="2"/>
  </si>
  <si>
    <t>下到津3－4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</si>
  <si>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</si>
  <si>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</si>
  <si>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</si>
  <si>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</si>
  <si>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</si>
  <si>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</si>
  <si>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</si>
  <si>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</si>
  <si>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</si>
  <si>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</si>
  <si>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</si>
  <si>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</si>
  <si>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</si>
  <si>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</si>
  <si>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</si>
  <si>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</si>
  <si>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</si>
  <si>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</si>
  <si>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</si>
  <si>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</si>
  <si>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</si>
  <si>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</si>
  <si>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</si>
  <si>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</si>
  <si>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</si>
  <si>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</si>
  <si>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</si>
  <si>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</si>
  <si>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</si>
  <si>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</si>
  <si>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</si>
  <si>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</si>
  <si>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</si>
  <si>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</si>
  <si>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</si>
  <si>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</si>
  <si>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</si>
  <si>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</si>
  <si>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</si>
  <si>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</si>
  <si>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</si>
  <si>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</si>
  <si>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</si>
  <si>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</si>
  <si>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</si>
  <si>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</si>
  <si>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</si>
  <si>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</si>
  <si>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</si>
  <si>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</si>
  <si>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</si>
  <si>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</si>
  <si>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</si>
  <si>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</si>
  <si>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</si>
  <si>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</si>
  <si>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</si>
  <si>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</si>
  <si>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</si>
  <si>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</si>
  <si>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</si>
  <si>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</si>
  <si>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</si>
  <si>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</si>
  <si>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</si>
  <si>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</si>
  <si>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</si>
  <si>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</si>
  <si>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</si>
  <si>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</si>
  <si>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</si>
  <si>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</si>
  <si>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</si>
  <si>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</si>
  <si>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</si>
  <si>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</si>
  <si>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</si>
  <si>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</si>
  <si>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</si>
  <si>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</si>
  <si>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</si>
  <si>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</si>
  <si>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</si>
  <si>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</si>
  <si>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</si>
  <si>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</si>
  <si>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</si>
  <si>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</si>
  <si>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</si>
  <si>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</si>
  <si>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</si>
  <si>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</si>
  <si>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</si>
  <si>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</si>
  <si>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</si>
  <si>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</si>
  <si>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</si>
  <si>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</si>
  <si>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</si>
  <si>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</si>
  <si>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</si>
  <si>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</si>
  <si>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</si>
  <si>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</si>
  <si>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</si>
  <si>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</si>
  <si>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</si>
  <si>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</si>
  <si>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</si>
  <si>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</si>
  <si>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</si>
  <si>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</si>
  <si>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</si>
  <si>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</si>
  <si>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</si>
  <si>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</si>
  <si>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</si>
  <si>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</si>
  <si>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</si>
  <si>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</si>
  <si>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</si>
  <si>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</si>
  <si>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</si>
  <si>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</si>
  <si>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</si>
  <si>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</si>
  <si>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</si>
  <si>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</si>
  <si>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</si>
  <si>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</si>
  <si>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</si>
  <si>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</si>
  <si>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</si>
  <si>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</si>
  <si>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</si>
  <si>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</si>
  <si>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</si>
  <si>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</si>
  <si>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</si>
  <si>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</si>
  <si>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</si>
  <si>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</si>
  <si>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</si>
  <si>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</si>
  <si>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</si>
  <si>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</si>
  <si>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</si>
  <si>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</si>
  <si>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</si>
  <si>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</si>
  <si>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</si>
  <si>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</si>
  <si>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</si>
  <si>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</si>
  <si>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</si>
  <si>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</si>
  <si>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</si>
  <si>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</si>
  <si>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</si>
  <si>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</si>
  <si>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</si>
  <si>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</si>
  <si>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</si>
  <si>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</si>
  <si>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</si>
  <si>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</si>
  <si>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</si>
  <si>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</si>
  <si>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</si>
  <si>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</si>
  <si>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</si>
  <si>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</si>
  <si>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</si>
  <si>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</si>
  <si>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</si>
  <si>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</si>
  <si>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</si>
  <si>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</si>
  <si>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</si>
  <si>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</si>
  <si>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</si>
  <si>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</si>
  <si>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</si>
  <si>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</si>
  <si>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</si>
  <si>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</si>
  <si>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</si>
  <si>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</si>
  <si>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</si>
  <si>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</si>
  <si>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</si>
  <si>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</si>
  <si>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</si>
  <si>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</si>
  <si>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</si>
  <si>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</si>
  <si>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</si>
  <si>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</si>
  <si>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</si>
  <si>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</si>
  <si>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</si>
  <si>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</si>
  <si>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</si>
  <si>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</si>
  <si>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</si>
  <si>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</si>
  <si>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</si>
  <si>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</si>
  <si>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</si>
  <si>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</si>
  <si>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</si>
  <si>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</si>
  <si>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</si>
  <si>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</si>
  <si>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</si>
  <si>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</si>
  <si>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</si>
  <si>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</si>
  <si>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</si>
  <si>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</si>
  <si>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</si>
  <si>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</si>
  <si>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</si>
  <si>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</si>
  <si>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</si>
  <si>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</si>
  <si>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</si>
  <si>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</si>
  <si>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</si>
  <si>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</si>
  <si>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</si>
  <si>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</si>
  <si>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</si>
  <si>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</si>
  <si>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</si>
  <si>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</si>
  <si>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</si>
  <si>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</si>
  <si>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</si>
  <si>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</si>
  <si>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</si>
  <si>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</si>
  <si>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</si>
  <si>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</si>
  <si>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</si>
  <si>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</si>
  <si>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</si>
  <si>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</si>
  <si>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</si>
  <si>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</si>
  <si>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</si>
  <si>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</si>
  <si>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</si>
  <si>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</si>
  <si>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</si>
  <si>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</si>
  <si>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</si>
  <si>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</si>
  <si>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</si>
  <si>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</si>
  <si>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</si>
  <si>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</si>
  <si>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</si>
  <si>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</si>
  <si>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</si>
  <si>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</si>
  <si>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</si>
  <si>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</si>
  <si>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</si>
  <si>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</si>
  <si>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</si>
  <si>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</si>
  <si>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</si>
  <si>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</si>
  <si>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</si>
  <si>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</si>
  <si>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</si>
  <si>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</si>
  <si>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</si>
  <si>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</si>
  <si>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</si>
  <si>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</si>
  <si>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</si>
  <si>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</si>
  <si>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</si>
  <si>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</si>
  <si>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</si>
  <si>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</si>
  <si>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</si>
  <si>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</si>
  <si>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</si>
  <si>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</si>
  <si>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</si>
  <si>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</si>
  <si>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</si>
  <si>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</si>
  <si>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</si>
  <si>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</si>
  <si>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</si>
  <si>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</si>
  <si>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</si>
  <si>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</si>
  <si>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</si>
  <si>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</si>
  <si>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</si>
  <si>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</si>
  <si>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</si>
  <si>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</si>
  <si>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</si>
  <si>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</si>
  <si>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</si>
  <si>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</si>
  <si>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</si>
  <si>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</si>
  <si>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</si>
  <si>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</si>
  <si>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</si>
  <si>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</si>
  <si>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</si>
  <si>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</si>
  <si>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</si>
  <si>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</si>
  <si>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</si>
  <si>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</si>
  <si>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</si>
  <si>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</si>
  <si>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</si>
  <si>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</si>
  <si>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</si>
  <si>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</si>
  <si>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</si>
  <si>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</si>
  <si>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</si>
  <si>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</si>
  <si>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</si>
  <si>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</si>
  <si>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</si>
  <si>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</si>
  <si>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</si>
  <si>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</si>
  <si>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</si>
  <si>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</si>
  <si>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</si>
  <si>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</si>
  <si>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</si>
  <si>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</si>
  <si>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</si>
  <si>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</si>
  <si>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</si>
  <si>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</si>
  <si>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</si>
  <si>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</si>
  <si>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</si>
  <si>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</si>
  <si>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</si>
  <si>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</si>
  <si>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</si>
  <si>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</si>
  <si>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</si>
  <si>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</si>
  <si>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</si>
  <si>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</si>
  <si>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</si>
  <si>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</si>
  <si>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</si>
  <si>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</si>
  <si>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</si>
  <si>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</si>
  <si>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</si>
  <si>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</si>
  <si>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</si>
  <si>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</si>
  <si>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</si>
  <si>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</si>
  <si>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</si>
  <si>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</si>
  <si>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</si>
  <si>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</si>
  <si>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</si>
  <si>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</si>
  <si>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</si>
  <si>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</si>
  <si>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</si>
  <si>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</si>
  <si>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</si>
  <si>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</si>
  <si>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</si>
  <si>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</si>
  <si>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</si>
  <si>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</si>
  <si>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</si>
  <si>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</si>
  <si>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</si>
  <si>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</si>
  <si>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</si>
  <si>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</si>
  <si>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</si>
  <si>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</si>
  <si>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</si>
  <si>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</si>
  <si>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</si>
  <si>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</si>
  <si>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</si>
  <si>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</si>
  <si>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</si>
  <si>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</si>
  <si>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</si>
  <si>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</si>
  <si>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</si>
  <si>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</si>
  <si>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</si>
  <si>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</si>
  <si>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</si>
  <si>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</si>
  <si>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</si>
  <si>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</si>
  <si>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</si>
  <si>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</si>
  <si>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</si>
  <si>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</si>
  <si>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</si>
  <si>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</si>
  <si>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</si>
  <si>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</si>
  <si>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</si>
  <si>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</si>
  <si>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</si>
  <si>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</si>
  <si>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</si>
  <si>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</si>
  <si>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</si>
  <si>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</si>
  <si>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</si>
  <si>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</si>
  <si>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</si>
  <si>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</si>
  <si>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</si>
  <si>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</si>
  <si>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</si>
  <si>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</si>
  <si>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</si>
  <si>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</si>
  <si>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</si>
  <si>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</si>
  <si>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</si>
  <si>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</si>
  <si>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</si>
  <si>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</si>
  <si>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</si>
  <si>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</si>
  <si>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</si>
  <si>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</si>
  <si>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</si>
  <si>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</si>
  <si>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</si>
  <si>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</si>
  <si>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</si>
  <si>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</si>
  <si>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</si>
  <si>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</si>
  <si>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</si>
  <si>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</si>
  <si>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</si>
  <si>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</si>
  <si>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</si>
  <si>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</si>
  <si>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</si>
  <si>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</si>
  <si>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</si>
  <si>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</si>
  <si>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</si>
  <si>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</si>
  <si>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</si>
  <si>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</si>
  <si>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</si>
  <si>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</si>
  <si>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</si>
  <si>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</si>
  <si>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</si>
  <si>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</si>
  <si>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</si>
  <si>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</si>
  <si>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</si>
  <si>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</si>
  <si>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</si>
  <si>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</si>
  <si>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</si>
  <si>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</si>
  <si>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</si>
  <si>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</si>
  <si>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</si>
  <si>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</si>
  <si>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</si>
  <si>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</si>
  <si>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</si>
  <si>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</si>
  <si>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</si>
  <si>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</si>
  <si>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</si>
  <si>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</si>
  <si>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</si>
  <si>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</si>
  <si>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</si>
  <si>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</si>
  <si>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</si>
  <si>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</si>
  <si>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</si>
  <si>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</si>
  <si>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</si>
  <si>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</si>
  <si>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</si>
  <si>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</si>
  <si>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</si>
  <si>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</si>
  <si>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</si>
  <si>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</si>
  <si>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</si>
  <si>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</si>
  <si>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</si>
  <si>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</si>
  <si>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</si>
  <si>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</si>
  <si>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</si>
  <si>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</si>
  <si>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</si>
  <si>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</si>
  <si>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</si>
  <si>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</si>
  <si>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</si>
  <si>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</si>
  <si>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</si>
  <si>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</si>
  <si>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</si>
  <si>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</si>
  <si>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</si>
  <si>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</si>
  <si>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</si>
  <si>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</si>
  <si>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</si>
  <si>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</si>
  <si>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</si>
  <si>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</si>
  <si>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</si>
  <si>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</si>
  <si>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</si>
  <si>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</si>
  <si>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</si>
  <si>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</si>
  <si>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</si>
  <si>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</si>
  <si>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</si>
  <si>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</si>
  <si>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</si>
  <si>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</si>
  <si>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</si>
  <si>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</si>
  <si>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</si>
  <si>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</si>
  <si>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</si>
  <si>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</si>
  <si>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</si>
  <si>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</si>
  <si>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</si>
  <si>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</si>
  <si>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</si>
  <si>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</si>
  <si>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</si>
  <si>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</si>
  <si>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</si>
  <si>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</si>
  <si>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</si>
  <si>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</si>
  <si>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</si>
  <si>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</si>
  <si>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</si>
  <si>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</si>
  <si>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</si>
  <si>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</si>
  <si>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</si>
  <si>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</si>
  <si>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</si>
  <si>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</si>
  <si>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</si>
  <si>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</si>
  <si>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</si>
  <si>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</si>
  <si>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</si>
  <si>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</si>
  <si>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</si>
  <si>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</si>
  <si>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</si>
  <si>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</si>
  <si>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</si>
  <si>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</si>
  <si>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</si>
  <si>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</si>
  <si>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</si>
  <si>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</si>
  <si>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</si>
  <si>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</si>
  <si>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</si>
  <si>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</si>
  <si>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</si>
  <si>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</si>
  <si>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</si>
  <si>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</si>
  <si>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</si>
  <si>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</si>
  <si>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</si>
  <si>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</si>
  <si>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</si>
  <si>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</si>
  <si>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</si>
  <si>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</si>
  <si>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</si>
  <si>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</si>
  <si>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</si>
  <si>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</si>
  <si>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</si>
  <si>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</si>
  <si>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</si>
  <si>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</si>
  <si>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</si>
  <si>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</si>
  <si>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</si>
  <si>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</si>
  <si>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</si>
  <si>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</si>
  <si>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</si>
  <si>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</si>
  <si>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</si>
  <si>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</si>
  <si>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</si>
  <si>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</si>
  <si>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</si>
  <si>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</si>
  <si>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</si>
  <si>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</si>
  <si>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</si>
  <si>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</si>
  <si>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</si>
  <si>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</si>
  <si>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</si>
  <si>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</si>
  <si>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</si>
  <si>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</si>
  <si>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</si>
  <si>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</si>
  <si>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</si>
  <si>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</si>
  <si>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</si>
  <si>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</si>
  <si>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</si>
  <si>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</si>
  <si>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</si>
  <si>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</si>
  <si>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</si>
  <si>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</si>
  <si>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</si>
  <si>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</si>
  <si>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</si>
  <si>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</si>
  <si>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</si>
  <si>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</si>
  <si>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</si>
  <si>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</si>
  <si>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</si>
  <si>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</si>
  <si>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</si>
  <si>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</si>
  <si>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</si>
  <si>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</si>
  <si>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</si>
  <si>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</si>
  <si>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</si>
  <si>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</si>
  <si>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</si>
  <si>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</si>
  <si>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</si>
  <si>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</si>
  <si>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</si>
  <si>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</si>
  <si>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</si>
  <si>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</si>
  <si>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</si>
  <si>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</si>
  <si>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</si>
  <si>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</si>
  <si>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</si>
  <si>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</si>
  <si>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</si>
  <si>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</si>
  <si>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</si>
  <si>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</si>
  <si>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</si>
  <si>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</si>
  <si>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</si>
  <si>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</si>
  <si>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</si>
  <si>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</si>
  <si>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</si>
  <si>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</si>
  <si>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</si>
  <si>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</si>
  <si>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</si>
  <si>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</si>
  <si>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</si>
  <si>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</si>
  <si>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</si>
  <si>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</si>
  <si>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</si>
  <si>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</si>
  <si>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</si>
  <si>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</si>
  <si>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</si>
  <si>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</si>
  <si>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</si>
  <si>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</si>
  <si>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</si>
  <si>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</si>
  <si>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</si>
  <si>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</si>
  <si>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</si>
  <si>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</si>
  <si>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</si>
  <si>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</si>
  <si>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</si>
  <si>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</si>
  <si>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</si>
  <si>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</si>
  <si>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</si>
  <si>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</si>
  <si>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</si>
  <si>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</si>
  <si>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</si>
  <si>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</si>
  <si>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</si>
  <si>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</si>
  <si>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</si>
  <si>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</si>
  <si>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</si>
  <si>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</si>
  <si>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</si>
  <si>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</si>
  <si>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</si>
  <si>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</si>
  <si>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</si>
  <si>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</si>
  <si>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</si>
  <si>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</si>
  <si>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</si>
  <si>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</si>
  <si>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富久町2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</si>
  <si>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</si>
  <si>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</si>
  <si>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</si>
  <si>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</si>
  <si>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</si>
  <si>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</si>
  <si>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</si>
  <si>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</si>
  <si>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</si>
  <si>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</si>
  <si>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</si>
  <si>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</si>
  <si>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</si>
  <si>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</si>
  <si>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</si>
  <si>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</si>
  <si>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</si>
  <si>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</si>
  <si>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</si>
  <si>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</si>
  <si>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</si>
  <si>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</si>
  <si>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</si>
  <si>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</si>
  <si>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</si>
  <si>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</si>
  <si>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</si>
  <si>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</si>
  <si>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</si>
  <si>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</si>
  <si>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</si>
  <si>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</si>
  <si>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</si>
  <si>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</si>
  <si>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</si>
  <si>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</si>
  <si>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</si>
  <si>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</si>
  <si>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</si>
  <si>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</si>
  <si>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</si>
  <si>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</si>
  <si>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</si>
  <si>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</si>
  <si>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</si>
  <si>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</si>
  <si>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</si>
  <si>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</si>
  <si>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</si>
  <si>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</si>
  <si>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</si>
  <si>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</si>
  <si>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</si>
  <si>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</si>
  <si>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</si>
  <si>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</si>
  <si>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</si>
  <si>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</si>
  <si>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</si>
  <si>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</si>
  <si>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</si>
  <si>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</si>
  <si>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</si>
  <si>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</si>
  <si>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</si>
  <si>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サポート部：13</t>
    <phoneticPr fontId="2"/>
  </si>
  <si>
    <t>松浦隆洋：14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</si>
  <si>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</si>
  <si>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</si>
  <si>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</si>
  <si>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</si>
  <si>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</si>
  <si>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</si>
  <si>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</si>
  <si>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</si>
  <si>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</si>
  <si>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</si>
  <si>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</si>
  <si>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</si>
  <si>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</si>
  <si>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</si>
  <si>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</si>
  <si>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</si>
  <si>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伊藤功次郎：26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</si>
  <si>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</si>
  <si>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</si>
  <si>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</si>
  <si>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</si>
  <si>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</si>
  <si>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マスタ!C39:C39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</si>
  <si>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</si>
  <si>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</si>
  <si>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</si>
  <si>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</si>
  <si>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</si>
  <si>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マスタ!C20:C29</t>
    <phoneticPr fontId="2"/>
  </si>
  <si>
    <t>マスタ!C30:C36</t>
    <phoneticPr fontId="2"/>
  </si>
  <si>
    <t>マスタ!C37:C38</t>
    <phoneticPr fontId="2"/>
  </si>
  <si>
    <t>マスタ!C40:C41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</si>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</sst>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  <numFmt numFmtId="184" formatCode="&quot;(&quot;aaa&quot;)&quot;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/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19" fillId="4" borderId="11" xfId="0" applyFont="1" applyFill="1" applyBorder="1" applyAlignment="1">
      <alignment horizontal="center" vertical="center"/>
    </xf>
    <xf numFmtId="38" fontId="19" fillId="4" borderId="11" xfId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8" fontId="21" fillId="5" borderId="11" xfId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2" fillId="0" borderId="29" xfId="0" applyFont="1" applyBorder="1" applyAlignment="1">
      <alignment vertical="center" shrinkToFit="1"/>
    </xf>
    <xf numFmtId="0" fontId="22" fillId="0" borderId="29" xfId="0" applyFont="1" applyBorder="1" applyAlignment="1" applyProtection="1">
      <alignment vertical="center" shrinkToFit="1"/>
      <protection locked="0"/>
    </xf>
    <xf numFmtId="0" fontId="22" fillId="6" borderId="1" xfId="0" applyFont="1" applyFill="1" applyBorder="1">
      <alignment vertical="center"/>
    </xf>
    <xf numFmtId="0" fontId="22" fillId="6" borderId="11" xfId="0" applyFont="1" applyFill="1" applyBorder="1">
      <alignment vertical="center"/>
    </xf>
    <xf numFmtId="49" fontId="23" fillId="0" borderId="2" xfId="0" applyNumberFormat="1" applyFont="1" applyBorder="1">
      <alignment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0" xfId="0" applyFont="1">
      <alignment vertical="center"/>
    </xf>
    <xf numFmtId="38" fontId="23" fillId="0" borderId="0" xfId="1" applyFont="1">
      <alignment vertical="center"/>
    </xf>
    <xf numFmtId="0" fontId="23" fillId="0" borderId="0" xfId="0" applyFont="1" applyAlignment="1">
      <alignment vertical="center" shrinkToFit="1"/>
    </xf>
    <xf numFmtId="9" fontId="23" fillId="0" borderId="0" xfId="0" applyNumberFormat="1" applyFont="1">
      <alignment vertical="center"/>
    </xf>
    <xf numFmtId="38" fontId="23" fillId="0" borderId="23" xfId="1" applyFont="1" applyFill="1" applyBorder="1">
      <alignment vertical="center"/>
    </xf>
    <xf numFmtId="0" fontId="23" fillId="0" borderId="4" xfId="0" applyFont="1" applyBorder="1">
      <alignment vertical="center"/>
    </xf>
    <xf numFmtId="0" fontId="23" fillId="0" borderId="29" xfId="0" applyFont="1" applyBorder="1" applyAlignment="1">
      <alignment horizontal="center" vertical="center"/>
    </xf>
    <xf numFmtId="0" fontId="23" fillId="0" borderId="29" xfId="0" applyFont="1" applyBorder="1">
      <alignment vertical="center"/>
    </xf>
    <xf numFmtId="178" fontId="23" fillId="0" borderId="29" xfId="1" applyNumberFormat="1" applyFont="1" applyBorder="1">
      <alignment vertical="center"/>
    </xf>
    <xf numFmtId="178" fontId="23" fillId="0" borderId="29" xfId="1" applyNumberFormat="1" applyFont="1" applyBorder="1" applyProtection="1">
      <alignment vertical="center"/>
    </xf>
    <xf numFmtId="9" fontId="23" fillId="0" borderId="29" xfId="0" applyNumberFormat="1" applyFont="1" applyBorder="1">
      <alignment vertical="center"/>
    </xf>
    <xf numFmtId="178" fontId="23" fillId="6" borderId="1" xfId="0" applyNumberFormat="1" applyFont="1" applyFill="1" applyBorder="1">
      <alignment vertical="center"/>
    </xf>
    <xf numFmtId="181" fontId="23" fillId="6" borderId="1" xfId="0" applyNumberFormat="1" applyFont="1" applyFill="1" applyBorder="1">
      <alignment vertical="center"/>
    </xf>
    <xf numFmtId="9" fontId="23" fillId="6" borderId="1" xfId="0" applyNumberFormat="1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23" fillId="0" borderId="11" xfId="0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82" fontId="23" fillId="0" borderId="11" xfId="0" applyNumberFormat="1" applyFont="1" applyBorder="1" applyAlignment="1">
      <alignment horizontal="right" vertical="center"/>
    </xf>
    <xf numFmtId="181" fontId="23" fillId="0" borderId="3" xfId="0" applyNumberFormat="1" applyFont="1" applyBorder="1" applyAlignment="1">
      <alignment horizontal="right" vertical="center"/>
    </xf>
    <xf numFmtId="178" fontId="23" fillId="0" borderId="29" xfId="1" applyNumberFormat="1" applyFont="1" applyBorder="1" applyProtection="1">
      <alignment vertical="center"/>
      <protection locked="0"/>
    </xf>
    <xf numFmtId="0" fontId="23" fillId="7" borderId="2" xfId="0" applyFont="1" applyFill="1" applyBorder="1">
      <alignment vertical="center"/>
    </xf>
    <xf numFmtId="0" fontId="23" fillId="7" borderId="3" xfId="0" applyFont="1" applyFill="1" applyBorder="1">
      <alignment vertical="center"/>
    </xf>
    <xf numFmtId="178" fontId="23" fillId="7" borderId="11" xfId="1" applyNumberFormat="1" applyFont="1" applyFill="1" applyBorder="1">
      <alignment vertical="center"/>
    </xf>
    <xf numFmtId="0" fontId="23" fillId="7" borderId="1" xfId="0" applyFont="1" applyFill="1" applyBorder="1">
      <alignment vertical="center"/>
    </xf>
    <xf numFmtId="0" fontId="19" fillId="4" borderId="3" xfId="0" applyFont="1" applyFill="1" applyBorder="1" applyAlignment="1">
      <alignment horizontal="center" vertical="center"/>
    </xf>
    <xf numFmtId="0" fontId="24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3" fillId="0" borderId="37" xfId="0" applyFont="1" applyBorder="1" applyAlignment="1">
      <alignment horizontal="center" vertical="center"/>
    </xf>
    <xf numFmtId="178" fontId="23" fillId="0" borderId="37" xfId="1" applyNumberFormat="1" applyFont="1" applyBorder="1">
      <alignment vertical="center"/>
    </xf>
    <xf numFmtId="178" fontId="23" fillId="0" borderId="37" xfId="1" applyNumberFormat="1" applyFont="1" applyBorder="1" applyProtection="1">
      <alignment vertical="center"/>
      <protection locked="0"/>
    </xf>
    <xf numFmtId="0" fontId="22" fillId="0" borderId="37" xfId="0" applyFont="1" applyBorder="1" applyAlignment="1">
      <alignment vertical="center" shrinkToFit="1"/>
    </xf>
    <xf numFmtId="38" fontId="19" fillId="4" borderId="11" xfId="1" applyFont="1" applyFill="1" applyBorder="1" applyAlignment="1" applyProtection="1">
      <alignment horizontal="center" vertical="center"/>
    </xf>
    <xf numFmtId="0" fontId="19" fillId="4" borderId="1" xfId="0" applyFont="1" applyFill="1" applyBorder="1">
      <alignment vertical="center"/>
    </xf>
    <xf numFmtId="0" fontId="19" fillId="4" borderId="2" xfId="0" applyFont="1" applyFill="1" applyBorder="1">
      <alignment vertical="center"/>
    </xf>
    <xf numFmtId="178" fontId="23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4" fillId="0" borderId="34" xfId="2" applyBorder="1">
      <alignment vertical="center"/>
    </xf>
    <xf numFmtId="0" fontId="11" fillId="0" borderId="33" xfId="2" applyFont="1" applyBorder="1" applyAlignment="1">
      <alignment horizontal="center" vertical="center"/>
    </xf>
    <xf numFmtId="0" fontId="10" fillId="0" borderId="33" xfId="2" applyFont="1" applyBorder="1" applyAlignment="1">
      <alignment horizontal="left" vertical="center" indent="1"/>
    </xf>
    <xf numFmtId="0" fontId="10" fillId="0" borderId="33" xfId="2" applyFont="1" applyBorder="1" applyAlignment="1">
      <alignment horizontal="centerContinuous" vertical="center"/>
    </xf>
    <xf numFmtId="0" fontId="4" fillId="0" borderId="33" xfId="2" applyBorder="1" applyAlignment="1">
      <alignment horizontal="centerContinuous" vertical="center"/>
    </xf>
    <xf numFmtId="0" fontId="12" fillId="0" borderId="33" xfId="2" applyFont="1" applyBorder="1" applyAlignment="1">
      <alignment horizontal="center" vertical="center" shrinkToFit="1"/>
    </xf>
    <xf numFmtId="184" fontId="12" fillId="0" borderId="7" xfId="2" applyNumberFormat="1" applyFont="1" applyBorder="1">
      <alignment vertical="center"/>
    </xf>
    <xf numFmtId="184" fontId="12" fillId="0" borderId="9" xfId="2" applyNumberFormat="1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4" xfId="2" applyNumberFormat="1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18" xfId="2" applyFont="1" applyBorder="1" applyAlignment="1" applyProtection="1">
      <alignment horizontal="left" vertical="center" shrinkToFit="1"/>
      <protection locked="0"/>
    </xf>
    <xf numFmtId="0" fontId="10" fillId="0" borderId="24" xfId="2" applyFont="1" applyBorder="1" applyAlignment="1" applyProtection="1">
      <alignment horizontal="left" vertical="center" shrinkToFit="1"/>
      <protection locked="0"/>
    </xf>
    <xf numFmtId="0" fontId="10" fillId="0" borderId="19" xfId="2" applyFont="1" applyBorder="1" applyAlignment="1" applyProtection="1">
      <alignment horizontal="left" vertical="center" shrinkToFit="1"/>
      <protection locked="0"/>
    </xf>
    <xf numFmtId="179" fontId="15" fillId="0" borderId="18" xfId="2" applyNumberFormat="1" applyFont="1" applyBorder="1" applyAlignment="1" applyProtection="1">
      <alignment horizontal="center" vertical="center"/>
      <protection locked="0"/>
    </xf>
    <xf numFmtId="179" fontId="15" fillId="0" borderId="24" xfId="2" applyNumberFormat="1" applyFont="1" applyBorder="1" applyAlignment="1" applyProtection="1">
      <alignment horizontal="center" vertical="center"/>
      <protection locked="0"/>
    </xf>
    <xf numFmtId="179" fontId="15" fillId="0" borderId="25" xfId="2" applyNumberFormat="1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4" xfId="2" applyFont="1" applyBorder="1" applyAlignment="1"/>
    <xf numFmtId="0" fontId="4" fillId="0" borderId="34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2" xfId="2" applyNumberFormat="1" applyFont="1" applyBorder="1" applyAlignment="1" applyProtection="1">
      <alignment horizontal="center" vertical="center"/>
      <protection locked="0"/>
    </xf>
    <xf numFmtId="179" fontId="15" fillId="0" borderId="1" xfId="2" applyNumberFormat="1" applyFont="1" applyBorder="1" applyAlignment="1" applyProtection="1">
      <alignment horizontal="center" vertical="center"/>
      <protection locked="0"/>
    </xf>
    <xf numFmtId="179" fontId="15" fillId="0" borderId="2" xfId="2" applyNumberFormat="1" applyFont="1" applyBorder="1" applyAlignment="1" applyProtection="1">
      <alignment horizontal="center" vertical="center"/>
      <protection locked="0"/>
    </xf>
    <xf numFmtId="179" fontId="15" fillId="0" borderId="13" xfId="2" applyNumberFormat="1" applyFont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6" xfId="2" applyFont="1" applyBorder="1" applyAlignment="1" applyProtection="1">
      <alignment horizontal="left" vertical="center"/>
      <protection locked="0"/>
    </xf>
    <xf numFmtId="0" fontId="11" fillId="0" borderId="17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21" fillId="5" borderId="1" xfId="0" applyFont="1" applyFill="1" applyBorder="1">
      <alignment vertical="center"/>
    </xf>
    <xf numFmtId="0" fontId="21" fillId="5" borderId="2" xfId="0" applyFont="1" applyFill="1" applyBorder="1">
      <alignment vertical="center"/>
    </xf>
    <xf numFmtId="0" fontId="21" fillId="5" borderId="3" xfId="0" applyFont="1" applyFill="1" applyBorder="1">
      <alignment vertical="center"/>
    </xf>
    <xf numFmtId="0" fontId="19" fillId="3" borderId="1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18" fillId="4" borderId="1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horizontal="center" vertical="center"/>
    </xf>
    <xf numFmtId="0" fontId="18" fillId="4" borderId="3" xfId="3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0" fontId="20" fillId="5" borderId="1" xfId="0" applyFont="1" applyFill="1" applyBorder="1">
      <alignment vertical="center"/>
    </xf>
    <xf numFmtId="0" fontId="20" fillId="5" borderId="2" xfId="0" applyFont="1" applyFill="1" applyBorder="1">
      <alignment vertical="center"/>
    </xf>
    <xf numFmtId="0" fontId="20" fillId="5" borderId="3" xfId="0" applyFont="1" applyFill="1" applyBorder="1">
      <alignment vertical="center"/>
    </xf>
    <xf numFmtId="183" fontId="21" fillId="7" borderId="1" xfId="0" applyNumberFormat="1" applyFont="1" applyFill="1" applyBorder="1">
      <alignment vertical="center"/>
    </xf>
    <xf numFmtId="183" fontId="21" fillId="7" borderId="2" xfId="0" applyNumberFormat="1" applyFont="1" applyFill="1" applyBorder="1">
      <alignment vertical="center"/>
    </xf>
    <xf numFmtId="183" fontId="21" fillId="7" borderId="3" xfId="0" applyNumberFormat="1" applyFont="1" applyFill="1" applyBorder="1">
      <alignment vertical="center"/>
    </xf>
    <xf numFmtId="9" fontId="23" fillId="0" borderId="30" xfId="0" applyNumberFormat="1" applyFont="1" applyBorder="1" applyAlignment="1" applyProtection="1">
      <alignment horizontal="center" vertical="center"/>
      <protection locked="0"/>
    </xf>
    <xf numFmtId="9" fontId="23" fillId="0" borderId="31" xfId="0" applyNumberFormat="1" applyFont="1" applyBorder="1" applyAlignment="1" applyProtection="1">
      <alignment horizontal="center" vertical="center"/>
      <protection locked="0"/>
    </xf>
    <xf numFmtId="9" fontId="23" fillId="0" borderId="38" xfId="0" applyNumberFormat="1" applyFont="1" applyBorder="1" applyAlignment="1" applyProtection="1">
      <alignment horizontal="center" vertical="center"/>
      <protection locked="0"/>
    </xf>
    <xf numFmtId="9" fontId="23" fillId="0" borderId="39" xfId="0" applyNumberFormat="1" applyFont="1" applyBorder="1" applyAlignment="1" applyProtection="1">
      <alignment horizontal="center" vertical="center"/>
      <protection locked="0"/>
    </xf>
    <xf numFmtId="9" fontId="23" fillId="6" borderId="1" xfId="0" applyNumberFormat="1" applyFont="1" applyFill="1" applyBorder="1" applyAlignment="1">
      <alignment horizontal="center" vertical="center"/>
    </xf>
    <xf numFmtId="9" fontId="23" fillId="6" borderId="3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9" fontId="23" fillId="0" borderId="35" xfId="0" applyNumberFormat="1" applyFont="1" applyBorder="1" applyAlignment="1" applyProtection="1">
      <alignment horizontal="center" vertical="center"/>
      <protection locked="0"/>
    </xf>
    <xf numFmtId="9" fontId="23" fillId="0" borderId="36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2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41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1036</v>
      </c>
      <c r="D1" t="s">
        <v>1122</v>
      </c>
      <c r="E1" t="s">
        <v>27</v>
      </c>
      <c r="F1" t="s">
        <v>53</v>
      </c>
      <c r="G1" t="s">
        <v>52</v>
      </c>
      <c r="H1" t="s">
        <v>1126</v>
      </c>
    </row>
    <row r="2" spans="1:8">
      <c r="A2" s="43" t="s">
        <v>21</v>
      </c>
      <c r="B2" s="43" t="s">
        <v>23</v>
      </c>
      <c r="C2" s="43" t="s">
        <v>22</v>
      </c>
      <c r="D2" s="43" t="s">
        <v>24</v>
      </c>
      <c r="E2" s="43" t="s">
        <v>42</v>
      </c>
      <c r="F2" s="43" t="s">
        <v>47</v>
      </c>
      <c r="G2" s="43" t="s">
        <v>48</v>
      </c>
      <c r="H2" s="43" t="s">
        <v>56</v>
      </c>
    </row>
    <row r="3" spans="1:8">
      <c r="A3" t="s">
        <v>1022</v>
      </c>
      <c r="B3" t="s">
        <v>1077</v>
      </c>
      <c r="C3" t="s">
        <v>1037</v>
      </c>
      <c r="D3" t="s">
        <v>1086</v>
      </c>
      <c r="E3" t="s">
        <v>14</v>
      </c>
      <c r="F3" t="s">
        <v>44</v>
      </c>
      <c r="G3" t="s">
        <v>49</v>
      </c>
      <c r="H3" t="s">
        <v>1123</v>
      </c>
    </row>
    <row r="4" spans="1:8">
      <c r="A4" t="s">
        <v>1023</v>
      </c>
      <c r="B4" t="s">
        <v>1078</v>
      </c>
      <c r="C4" t="s">
        <v>1038</v>
      </c>
      <c r="D4" t="s">
        <v>1087</v>
      </c>
      <c r="E4" t="s">
        <v>43</v>
      </c>
      <c r="F4" t="s">
        <v>45</v>
      </c>
      <c r="G4" t="s">
        <v>50</v>
      </c>
      <c r="H4" t="s">
        <v>1124</v>
      </c>
    </row>
    <row r="5" spans="1:8">
      <c r="A5" t="s">
        <v>1024</v>
      </c>
      <c r="B5" t="s">
        <v>1079</v>
      </c>
      <c r="C5" t="s">
        <v>1039</v>
      </c>
      <c r="D5" t="s">
        <v>1088</v>
      </c>
      <c r="F5" t="s">
        <v>46</v>
      </c>
      <c r="H5" t="s">
        <v>1125</v>
      </c>
    </row>
    <row r="6" spans="1:8">
      <c r="A6" t="s">
        <v>1025</v>
      </c>
      <c r="C6" t="s">
        <v>1040</v>
      </c>
      <c r="D6" t="s">
        <v>1089</v>
      </c>
      <c r="H6" t="s">
        <v>1120</v>
      </c>
    </row>
    <row r="7" spans="1:8">
      <c r="A7" t="s">
        <v>1026</v>
      </c>
      <c r="B7" t="s">
        <v>1080</v>
      </c>
      <c r="C7" t="s">
        <v>1041</v>
      </c>
      <c r="D7" t="s">
        <v>1090</v>
      </c>
    </row>
    <row r="8" spans="1:8">
      <c r="A8" t="s">
        <v>1027</v>
      </c>
      <c r="B8" t="s">
        <v>1081</v>
      </c>
      <c r="C8" t="s">
        <v>1042</v>
      </c>
      <c r="D8" t="s">
        <v>1091</v>
      </c>
    </row>
    <row r="9" spans="1:8">
      <c r="A9" t="s">
        <v>1028</v>
      </c>
      <c r="B9" t="s">
        <v>1082</v>
      </c>
      <c r="C9" t="s">
        <v>1043</v>
      </c>
      <c r="D9" t="s">
        <v>1092</v>
      </c>
    </row>
    <row r="10" spans="1:8">
      <c r="A10" t="s">
        <v>1029</v>
      </c>
      <c r="B10" t="s">
        <v>1083</v>
      </c>
      <c r="C10" t="s">
        <v>1044</v>
      </c>
      <c r="D10" t="s">
        <v>1093</v>
      </c>
    </row>
    <row r="11" spans="1:8">
      <c r="A11" t="s">
        <v>1030</v>
      </c>
      <c r="B11" t="s">
        <v>1084</v>
      </c>
      <c r="C11" t="s">
        <v>1045</v>
      </c>
      <c r="D11" t="s">
        <v>1094</v>
      </c>
    </row>
    <row r="12" spans="1:8">
      <c r="A12" t="s">
        <v>1031</v>
      </c>
      <c r="B12" t="s">
        <v>1076</v>
      </c>
      <c r="C12" t="s">
        <v>1046</v>
      </c>
      <c r="D12" t="s">
        <v>1095</v>
      </c>
    </row>
    <row r="13" spans="1:8">
      <c r="A13" t="s">
        <v>1032</v>
      </c>
      <c r="C13" t="s">
        <v>1047</v>
      </c>
      <c r="D13" t="s">
        <v>1096</v>
      </c>
    </row>
    <row r="14" spans="1:8">
      <c r="A14" t="s">
        <v>1033</v>
      </c>
      <c r="C14" t="s">
        <v>1048</v>
      </c>
      <c r="D14" t="s">
        <v>1097</v>
      </c>
    </row>
    <row r="15" spans="1:8">
      <c r="A15" t="s">
        <v>1034</v>
      </c>
      <c r="C15" t="s">
        <v>1049</v>
      </c>
      <c r="D15" t="s">
        <v>1098</v>
      </c>
    </row>
    <row r="16" spans="1:8">
      <c r="A16" t="s">
        <v>1035</v>
      </c>
      <c r="B16" t="s">
        <v>1085</v>
      </c>
      <c r="C16" t="s">
        <v>1050</v>
      </c>
      <c r="D16" t="s">
        <v>1099</v>
      </c>
    </row>
    <row r="17" spans="3:4">
      <c r="C17" t="s">
        <v>1051</v>
      </c>
      <c r="D17" t="s">
        <v>1100</v>
      </c>
    </row>
    <row r="18" spans="3:4">
      <c r="C18" t="s">
        <v>1052</v>
      </c>
      <c r="D18" t="s">
        <v>1101</v>
      </c>
    </row>
    <row r="19" spans="3:4">
      <c r="C19" t="s">
        <v>1053</v>
      </c>
      <c r="D19" t="s">
        <v>1102</v>
      </c>
    </row>
    <row r="20" spans="3:4">
      <c r="C20" t="s">
        <v>1054</v>
      </c>
      <c r="D20" t="s">
        <v>1103</v>
      </c>
    </row>
    <row r="21" spans="3:4">
      <c r="C21" t="s">
        <v>1055</v>
      </c>
      <c r="D21" t="s">
        <v>1104</v>
      </c>
    </row>
    <row r="22" spans="3:4">
      <c r="C22" t="s">
        <v>1056</v>
      </c>
      <c r="D22" t="s">
        <v>1105</v>
      </c>
    </row>
    <row r="23" spans="3:4">
      <c r="C23" t="s">
        <v>1057</v>
      </c>
      <c r="D23" t="s">
        <v>1106</v>
      </c>
    </row>
    <row r="24" spans="3:4">
      <c r="C24" t="s">
        <v>1058</v>
      </c>
      <c r="D24" t="s">
        <v>1107</v>
      </c>
    </row>
    <row r="25" spans="3:4">
      <c r="C25" t="s">
        <v>1059</v>
      </c>
      <c r="D25" t="s">
        <v>1108</v>
      </c>
    </row>
    <row r="26" spans="3:4">
      <c r="C26" t="s">
        <v>1060</v>
      </c>
      <c r="D26" t="s">
        <v>1109</v>
      </c>
    </row>
    <row r="27" spans="3:4">
      <c r="C27" t="s">
        <v>1061</v>
      </c>
      <c r="D27" t="s">
        <v>1110</v>
      </c>
    </row>
    <row r="28" spans="3:4">
      <c r="C28" t="s">
        <v>1062</v>
      </c>
      <c r="D28" t="s">
        <v>1111</v>
      </c>
    </row>
    <row r="29" spans="3:4">
      <c r="C29" t="s">
        <v>1063</v>
      </c>
      <c r="D29" t="s">
        <v>1112</v>
      </c>
    </row>
    <row r="30" spans="3:4">
      <c r="C30" t="s">
        <v>1064</v>
      </c>
      <c r="D30" t="s">
        <v>1113</v>
      </c>
    </row>
    <row r="31" spans="3:4">
      <c r="C31" t="s">
        <v>1065</v>
      </c>
      <c r="D31" t="s">
        <v>1114</v>
      </c>
    </row>
    <row r="32" spans="3:4">
      <c r="C32" t="s">
        <v>1066</v>
      </c>
      <c r="D32" t="s">
        <v>1115</v>
      </c>
    </row>
    <row r="33" spans="3:4">
      <c r="C33" t="s">
        <v>1067</v>
      </c>
      <c r="D33" t="s">
        <v>1116</v>
      </c>
    </row>
    <row r="34" spans="3:4">
      <c r="C34" t="s">
        <v>1068</v>
      </c>
      <c r="D34" t="s">
        <v>1117</v>
      </c>
    </row>
    <row r="35" spans="3:4">
      <c r="C35" t="s">
        <v>1069</v>
      </c>
      <c r="D35" t="s">
        <v>1118</v>
      </c>
    </row>
    <row r="36" spans="3:4">
      <c r="C36" t="s">
        <v>1070</v>
      </c>
      <c r="D36" t="s">
        <v>1119</v>
      </c>
    </row>
    <row r="37" spans="3:4">
      <c r="C37" t="s">
        <v>1071</v>
      </c>
      <c r="D37" t="s">
        <v>1120</v>
      </c>
    </row>
    <row r="38" spans="3:4">
      <c r="C38" t="s">
        <v>1072</v>
      </c>
      <c r="D38" t="s">
        <v>1121</v>
      </c>
    </row>
    <row r="39" spans="3:4">
      <c r="C39" t="s">
        <v>1073</v>
      </c>
    </row>
    <row r="40" spans="3:4">
      <c r="C40" t="s">
        <v>1074</v>
      </c>
    </row>
    <row r="41" spans="3:4">
      <c r="C41" t="s">
        <v>1075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C123-96D9-47AB-8BB8-B6D27BCAC0E6}">
  <sheetPr>
    <pageSetUpPr fitToPage="1"/>
  </sheetPr>
  <dimension ref="A1:H3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896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E39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897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898</v>
      </c>
      <c r="B8" s="20" t="s">
        <v>899</v>
      </c>
      <c r="C8" s="20" t="s">
        <v>62</v>
      </c>
      <c r="D8" s="22">
        <v>400</v>
      </c>
      <c r="E8" s="36"/>
      <c r="F8" s="7" t="s">
        <v>900</v>
      </c>
      <c r="G8" s="178"/>
      <c r="H8" s="179"/>
    </row>
    <row r="9" spans="1:8">
      <c r="A9" s="20" t="s">
        <v>898</v>
      </c>
      <c r="B9" s="20" t="s">
        <v>899</v>
      </c>
      <c r="C9" s="20" t="s">
        <v>65</v>
      </c>
      <c r="D9" s="22">
        <v>480</v>
      </c>
      <c r="E9" s="36"/>
      <c r="F9" s="7" t="s">
        <v>901</v>
      </c>
      <c r="G9" s="170"/>
      <c r="H9" s="171"/>
    </row>
    <row r="10" spans="1:8">
      <c r="A10" s="44" t="s">
        <v>898</v>
      </c>
      <c r="B10" s="44" t="s">
        <v>899</v>
      </c>
      <c r="C10" s="44" t="s">
        <v>67</v>
      </c>
      <c r="D10" s="45">
        <v>490</v>
      </c>
      <c r="E10" s="46"/>
      <c r="F10" s="47" t="s">
        <v>902</v>
      </c>
      <c r="G10" s="172"/>
      <c r="H10" s="173"/>
    </row>
    <row r="11" spans="1:8">
      <c r="A11" s="20" t="s">
        <v>898</v>
      </c>
      <c r="B11" s="20" t="s">
        <v>899</v>
      </c>
      <c r="C11" s="20" t="s">
        <v>69</v>
      </c>
      <c r="D11" s="22">
        <v>200</v>
      </c>
      <c r="E11" s="36"/>
      <c r="F11" s="7" t="s">
        <v>903</v>
      </c>
      <c r="G11" s="170"/>
      <c r="H11" s="171"/>
    </row>
    <row r="12" spans="1:8">
      <c r="A12" s="153" t="s">
        <v>38</v>
      </c>
      <c r="B12" s="154"/>
      <c r="C12" s="155"/>
      <c r="D12" s="25">
        <f>SUM(D8:D11)</f>
        <v>1570</v>
      </c>
      <c r="E12" s="26">
        <f>SUM(E8:E11)</f>
        <v>0</v>
      </c>
      <c r="F12" s="9"/>
      <c r="G12" s="174"/>
      <c r="H12" s="175"/>
    </row>
    <row r="13" spans="1:8">
      <c r="A13" s="164" t="s">
        <v>904</v>
      </c>
      <c r="B13" s="165"/>
      <c r="C13" s="166"/>
      <c r="D13" s="18"/>
      <c r="E13" s="19"/>
      <c r="F13" s="19"/>
      <c r="G13" s="19"/>
      <c r="H13" s="19"/>
    </row>
    <row r="14" spans="1:8">
      <c r="A14" s="150" t="s">
        <v>33</v>
      </c>
      <c r="B14" s="151"/>
      <c r="C14" s="152"/>
      <c r="D14" s="5" t="s">
        <v>34</v>
      </c>
      <c r="E14" s="6" t="s">
        <v>35</v>
      </c>
      <c r="F14" s="6" t="s">
        <v>36</v>
      </c>
      <c r="G14" s="176" t="s">
        <v>18</v>
      </c>
      <c r="H14" s="177"/>
    </row>
    <row r="15" spans="1:8">
      <c r="A15" s="20" t="s">
        <v>898</v>
      </c>
      <c r="B15" s="20" t="s">
        <v>905</v>
      </c>
      <c r="C15" s="20" t="s">
        <v>62</v>
      </c>
      <c r="D15" s="22">
        <v>420</v>
      </c>
      <c r="E15" s="36"/>
      <c r="F15" s="7" t="s">
        <v>906</v>
      </c>
      <c r="G15" s="178"/>
      <c r="H15" s="179"/>
    </row>
    <row r="16" spans="1:8">
      <c r="A16" s="20" t="s">
        <v>898</v>
      </c>
      <c r="B16" s="20" t="s">
        <v>905</v>
      </c>
      <c r="C16" s="20" t="s">
        <v>65</v>
      </c>
      <c r="D16" s="22">
        <v>470</v>
      </c>
      <c r="E16" s="36"/>
      <c r="F16" s="7" t="s">
        <v>907</v>
      </c>
      <c r="G16" s="170"/>
      <c r="H16" s="171"/>
    </row>
    <row r="17" spans="1:8">
      <c r="A17" s="20" t="s">
        <v>898</v>
      </c>
      <c r="B17" s="20" t="s">
        <v>905</v>
      </c>
      <c r="C17" s="20" t="s">
        <v>67</v>
      </c>
      <c r="D17" s="22">
        <v>390</v>
      </c>
      <c r="E17" s="36"/>
      <c r="F17" s="7" t="s">
        <v>908</v>
      </c>
      <c r="G17" s="170"/>
      <c r="H17" s="171"/>
    </row>
    <row r="18" spans="1:8">
      <c r="A18" s="20" t="s">
        <v>898</v>
      </c>
      <c r="B18" s="20" t="s">
        <v>905</v>
      </c>
      <c r="C18" s="20" t="s">
        <v>69</v>
      </c>
      <c r="D18" s="22">
        <v>460</v>
      </c>
      <c r="E18" s="36"/>
      <c r="F18" s="7" t="s">
        <v>909</v>
      </c>
      <c r="G18" s="170"/>
      <c r="H18" s="171"/>
    </row>
    <row r="19" spans="1:8">
      <c r="A19" s="20" t="s">
        <v>898</v>
      </c>
      <c r="B19" s="20" t="s">
        <v>905</v>
      </c>
      <c r="C19" s="20" t="s">
        <v>71</v>
      </c>
      <c r="D19" s="22">
        <v>450</v>
      </c>
      <c r="E19" s="36"/>
      <c r="F19" s="7" t="s">
        <v>910</v>
      </c>
      <c r="G19" s="170"/>
      <c r="H19" s="171"/>
    </row>
    <row r="20" spans="1:8">
      <c r="A20" s="20" t="s">
        <v>898</v>
      </c>
      <c r="B20" s="20" t="s">
        <v>905</v>
      </c>
      <c r="C20" s="20" t="s">
        <v>73</v>
      </c>
      <c r="D20" s="22">
        <v>350</v>
      </c>
      <c r="E20" s="36"/>
      <c r="F20" s="7" t="s">
        <v>911</v>
      </c>
      <c r="G20" s="170"/>
      <c r="H20" s="171"/>
    </row>
    <row r="21" spans="1:8">
      <c r="A21" s="20" t="s">
        <v>898</v>
      </c>
      <c r="B21" s="20" t="s">
        <v>905</v>
      </c>
      <c r="C21" s="20" t="s">
        <v>75</v>
      </c>
      <c r="D21" s="22">
        <v>400</v>
      </c>
      <c r="E21" s="36"/>
      <c r="F21" s="7" t="s">
        <v>912</v>
      </c>
      <c r="G21" s="170"/>
      <c r="H21" s="171"/>
    </row>
    <row r="22" spans="1:8">
      <c r="A22" s="20" t="s">
        <v>898</v>
      </c>
      <c r="B22" s="20" t="s">
        <v>905</v>
      </c>
      <c r="C22" s="20" t="s">
        <v>85</v>
      </c>
      <c r="D22" s="22">
        <v>590</v>
      </c>
      <c r="E22" s="36"/>
      <c r="F22" s="7" t="s">
        <v>913</v>
      </c>
      <c r="G22" s="170"/>
      <c r="H22" s="171"/>
    </row>
    <row r="23" spans="1:8">
      <c r="A23" s="20" t="s">
        <v>898</v>
      </c>
      <c r="B23" s="20" t="s">
        <v>905</v>
      </c>
      <c r="C23" s="20" t="s">
        <v>77</v>
      </c>
      <c r="D23" s="22">
        <v>640</v>
      </c>
      <c r="E23" s="36"/>
      <c r="F23" s="7" t="s">
        <v>914</v>
      </c>
      <c r="G23" s="170"/>
      <c r="H23" s="171"/>
    </row>
    <row r="24" spans="1:8">
      <c r="A24" s="20" t="s">
        <v>898</v>
      </c>
      <c r="B24" s="20" t="s">
        <v>905</v>
      </c>
      <c r="C24" s="20" t="s">
        <v>79</v>
      </c>
      <c r="D24" s="22">
        <v>510</v>
      </c>
      <c r="E24" s="36"/>
      <c r="F24" s="7" t="s">
        <v>915</v>
      </c>
      <c r="G24" s="170"/>
      <c r="H24" s="171"/>
    </row>
    <row r="25" spans="1:8">
      <c r="A25" s="20" t="s">
        <v>898</v>
      </c>
      <c r="B25" s="20" t="s">
        <v>905</v>
      </c>
      <c r="C25" s="20" t="s">
        <v>136</v>
      </c>
      <c r="D25" s="22">
        <v>590</v>
      </c>
      <c r="E25" s="36"/>
      <c r="F25" s="7" t="s">
        <v>916</v>
      </c>
      <c r="G25" s="170"/>
      <c r="H25" s="171"/>
    </row>
    <row r="26" spans="1:8">
      <c r="A26" s="20" t="s">
        <v>898</v>
      </c>
      <c r="B26" s="20" t="s">
        <v>905</v>
      </c>
      <c r="C26" s="20" t="s">
        <v>145</v>
      </c>
      <c r="D26" s="22">
        <v>570</v>
      </c>
      <c r="E26" s="36"/>
      <c r="F26" s="7" t="s">
        <v>917</v>
      </c>
      <c r="G26" s="170"/>
      <c r="H26" s="171"/>
    </row>
    <row r="27" spans="1:8">
      <c r="A27" s="20" t="s">
        <v>898</v>
      </c>
      <c r="B27" s="20" t="s">
        <v>905</v>
      </c>
      <c r="C27" s="20" t="s">
        <v>147</v>
      </c>
      <c r="D27" s="22">
        <v>400</v>
      </c>
      <c r="E27" s="36"/>
      <c r="F27" s="7" t="s">
        <v>918</v>
      </c>
      <c r="G27" s="170"/>
      <c r="H27" s="171"/>
    </row>
    <row r="28" spans="1:8">
      <c r="A28" s="44" t="s">
        <v>898</v>
      </c>
      <c r="B28" s="44" t="s">
        <v>905</v>
      </c>
      <c r="C28" s="44" t="s">
        <v>149</v>
      </c>
      <c r="D28" s="45">
        <v>350</v>
      </c>
      <c r="E28" s="46"/>
      <c r="F28" s="47" t="s">
        <v>919</v>
      </c>
      <c r="G28" s="172"/>
      <c r="H28" s="173"/>
    </row>
    <row r="29" spans="1:8">
      <c r="A29" s="153" t="s">
        <v>38</v>
      </c>
      <c r="B29" s="154"/>
      <c r="C29" s="155"/>
      <c r="D29" s="25">
        <f>SUM(D15:D28)</f>
        <v>6590</v>
      </c>
      <c r="E29" s="26">
        <f>SUM(E15:E28)</f>
        <v>0</v>
      </c>
      <c r="F29" s="9"/>
      <c r="G29" s="174"/>
      <c r="H29" s="175"/>
    </row>
    <row r="30" spans="1:8">
      <c r="A30" s="164" t="s">
        <v>920</v>
      </c>
      <c r="B30" s="165"/>
      <c r="C30" s="166"/>
      <c r="D30" s="18"/>
      <c r="E30" s="19"/>
      <c r="F30" s="19"/>
      <c r="G30" s="19"/>
      <c r="H30" s="19"/>
    </row>
    <row r="31" spans="1:8">
      <c r="A31" s="150" t="s">
        <v>33</v>
      </c>
      <c r="B31" s="151"/>
      <c r="C31" s="152"/>
      <c r="D31" s="5" t="s">
        <v>34</v>
      </c>
      <c r="E31" s="6" t="s">
        <v>35</v>
      </c>
      <c r="F31" s="6" t="s">
        <v>36</v>
      </c>
      <c r="G31" s="176" t="s">
        <v>18</v>
      </c>
      <c r="H31" s="177"/>
    </row>
    <row r="32" spans="1:8">
      <c r="A32" s="20" t="s">
        <v>898</v>
      </c>
      <c r="B32" s="20" t="s">
        <v>921</v>
      </c>
      <c r="C32" s="20" t="s">
        <v>62</v>
      </c>
      <c r="D32" s="22">
        <v>500</v>
      </c>
      <c r="E32" s="36"/>
      <c r="F32" s="7" t="s">
        <v>922</v>
      </c>
      <c r="G32" s="178"/>
      <c r="H32" s="179"/>
    </row>
    <row r="33" spans="1:8">
      <c r="A33" s="20" t="s">
        <v>898</v>
      </c>
      <c r="B33" s="20" t="s">
        <v>921</v>
      </c>
      <c r="C33" s="20" t="s">
        <v>65</v>
      </c>
      <c r="D33" s="22">
        <v>580</v>
      </c>
      <c r="E33" s="36"/>
      <c r="F33" s="7" t="s">
        <v>923</v>
      </c>
      <c r="G33" s="170"/>
      <c r="H33" s="171"/>
    </row>
    <row r="34" spans="1:8">
      <c r="A34" s="20" t="s">
        <v>898</v>
      </c>
      <c r="B34" s="20" t="s">
        <v>921</v>
      </c>
      <c r="C34" s="20" t="s">
        <v>67</v>
      </c>
      <c r="D34" s="22">
        <v>420</v>
      </c>
      <c r="E34" s="36"/>
      <c r="F34" s="7" t="s">
        <v>924</v>
      </c>
      <c r="G34" s="170"/>
      <c r="H34" s="171"/>
    </row>
    <row r="35" spans="1:8">
      <c r="A35" s="20" t="s">
        <v>898</v>
      </c>
      <c r="B35" s="20" t="s">
        <v>921</v>
      </c>
      <c r="C35" s="20" t="s">
        <v>69</v>
      </c>
      <c r="D35" s="22">
        <v>290</v>
      </c>
      <c r="E35" s="36"/>
      <c r="F35" s="7" t="s">
        <v>925</v>
      </c>
      <c r="G35" s="170"/>
      <c r="H35" s="171"/>
    </row>
    <row r="36" spans="1:8">
      <c r="A36" s="20" t="s">
        <v>898</v>
      </c>
      <c r="B36" s="20" t="s">
        <v>921</v>
      </c>
      <c r="C36" s="20" t="s">
        <v>71</v>
      </c>
      <c r="D36" s="22">
        <v>350</v>
      </c>
      <c r="E36" s="36"/>
      <c r="F36" s="7" t="s">
        <v>926</v>
      </c>
      <c r="G36" s="170"/>
      <c r="H36" s="171"/>
    </row>
    <row r="37" spans="1:8">
      <c r="A37" s="44" t="s">
        <v>898</v>
      </c>
      <c r="B37" s="44" t="s">
        <v>921</v>
      </c>
      <c r="C37" s="44" t="s">
        <v>73</v>
      </c>
      <c r="D37" s="45">
        <v>410</v>
      </c>
      <c r="E37" s="46"/>
      <c r="F37" s="47" t="s">
        <v>927</v>
      </c>
      <c r="G37" s="172"/>
      <c r="H37" s="173"/>
    </row>
    <row r="38" spans="1:8">
      <c r="A38" s="153" t="s">
        <v>38</v>
      </c>
      <c r="B38" s="154"/>
      <c r="C38" s="155"/>
      <c r="D38" s="25">
        <f>SUM(D32:D37)</f>
        <v>2550</v>
      </c>
      <c r="E38" s="26">
        <f>SUM(E32:E37)</f>
        <v>0</v>
      </c>
      <c r="F38" s="9"/>
      <c r="G38" s="174"/>
      <c r="H38" s="175"/>
    </row>
    <row r="39" spans="1:8">
      <c r="A39" s="167" t="s">
        <v>896</v>
      </c>
      <c r="B39" s="168"/>
      <c r="C39" s="169"/>
      <c r="D39" s="39">
        <f>SUM(D12,D29,D38,)</f>
        <v>10710</v>
      </c>
      <c r="E39" s="39">
        <f>SUM(E12,E29,E38,)</f>
        <v>0</v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G34:H34"/>
    <mergeCell ref="G35:H35"/>
    <mergeCell ref="G36:H36"/>
    <mergeCell ref="G37:H37"/>
    <mergeCell ref="A38:C38"/>
    <mergeCell ref="G38:H38"/>
    <mergeCell ref="A30:C30"/>
    <mergeCell ref="A31:C31"/>
    <mergeCell ref="G31:H31"/>
    <mergeCell ref="G32:H32"/>
    <mergeCell ref="G33:H33"/>
    <mergeCell ref="G26:H26"/>
    <mergeCell ref="G27:H27"/>
    <mergeCell ref="G28:H28"/>
    <mergeCell ref="A29:C29"/>
    <mergeCell ref="G29:H29"/>
    <mergeCell ref="G21:H21"/>
    <mergeCell ref="G22:H22"/>
    <mergeCell ref="G23:H23"/>
    <mergeCell ref="G24:H24"/>
    <mergeCell ref="G25:H25"/>
    <mergeCell ref="C1:F1"/>
    <mergeCell ref="B2:C2"/>
    <mergeCell ref="A3:C3"/>
    <mergeCell ref="G7:H7"/>
    <mergeCell ref="G8:H8"/>
    <mergeCell ref="A7:C7"/>
    <mergeCell ref="A39:C39"/>
    <mergeCell ref="A6:C6"/>
    <mergeCell ref="A12:C12"/>
    <mergeCell ref="G9:H9"/>
    <mergeCell ref="G10:H10"/>
    <mergeCell ref="G12:H12"/>
    <mergeCell ref="G11:H11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C89F-E8FC-4BD9-9F47-D841D0578AC3}">
  <sheetPr>
    <pageSetUpPr fitToPage="1"/>
  </sheetPr>
  <dimension ref="A1:H56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928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E56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929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930</v>
      </c>
      <c r="B8" s="20" t="s">
        <v>931</v>
      </c>
      <c r="C8" s="20" t="s">
        <v>65</v>
      </c>
      <c r="D8" s="22">
        <v>540</v>
      </c>
      <c r="E8" s="36"/>
      <c r="F8" s="7" t="s">
        <v>932</v>
      </c>
      <c r="G8" s="178"/>
      <c r="H8" s="179"/>
    </row>
    <row r="9" spans="1:8">
      <c r="A9" s="20" t="s">
        <v>930</v>
      </c>
      <c r="B9" s="20" t="s">
        <v>931</v>
      </c>
      <c r="C9" s="20" t="s">
        <v>67</v>
      </c>
      <c r="D9" s="22">
        <v>340</v>
      </c>
      <c r="E9" s="36"/>
      <c r="F9" s="7" t="s">
        <v>933</v>
      </c>
      <c r="G9" s="170"/>
      <c r="H9" s="171"/>
    </row>
    <row r="10" spans="1:8">
      <c r="A10" s="44" t="s">
        <v>930</v>
      </c>
      <c r="B10" s="44" t="s">
        <v>931</v>
      </c>
      <c r="C10" s="44" t="s">
        <v>69</v>
      </c>
      <c r="D10" s="45">
        <v>350</v>
      </c>
      <c r="E10" s="46"/>
      <c r="F10" s="47" t="s">
        <v>934</v>
      </c>
      <c r="G10" s="172"/>
      <c r="H10" s="173"/>
    </row>
    <row r="11" spans="1:8">
      <c r="A11" s="20" t="s">
        <v>930</v>
      </c>
      <c r="B11" s="20" t="s">
        <v>931</v>
      </c>
      <c r="C11" s="20" t="s">
        <v>71</v>
      </c>
      <c r="D11" s="22">
        <v>450</v>
      </c>
      <c r="E11" s="36"/>
      <c r="F11" s="7" t="s">
        <v>935</v>
      </c>
      <c r="G11" s="170"/>
      <c r="H11" s="171"/>
    </row>
    <row r="12" spans="1:8">
      <c r="A12" s="20" t="s">
        <v>930</v>
      </c>
      <c r="B12" s="20" t="s">
        <v>931</v>
      </c>
      <c r="C12" s="20" t="s">
        <v>73</v>
      </c>
      <c r="D12" s="22">
        <v>430</v>
      </c>
      <c r="E12" s="36"/>
      <c r="F12" s="7" t="s">
        <v>936</v>
      </c>
      <c r="G12" s="170"/>
      <c r="H12" s="171"/>
    </row>
    <row r="13" spans="1:8">
      <c r="A13" s="20" t="s">
        <v>930</v>
      </c>
      <c r="B13" s="20" t="s">
        <v>931</v>
      </c>
      <c r="C13" s="20" t="s">
        <v>75</v>
      </c>
      <c r="D13" s="22">
        <v>290</v>
      </c>
      <c r="E13" s="36"/>
      <c r="F13" s="7" t="s">
        <v>937</v>
      </c>
      <c r="G13" s="170"/>
      <c r="H13" s="171"/>
    </row>
    <row r="14" spans="1:8">
      <c r="A14" s="20" t="s">
        <v>930</v>
      </c>
      <c r="B14" s="20" t="s">
        <v>931</v>
      </c>
      <c r="C14" s="20" t="s">
        <v>85</v>
      </c>
      <c r="D14" s="22">
        <v>550</v>
      </c>
      <c r="E14" s="36"/>
      <c r="F14" s="7" t="s">
        <v>938</v>
      </c>
      <c r="G14" s="170"/>
      <c r="H14" s="171"/>
    </row>
    <row r="15" spans="1:8">
      <c r="A15" s="20" t="s">
        <v>930</v>
      </c>
      <c r="B15" s="20" t="s">
        <v>931</v>
      </c>
      <c r="C15" s="20" t="s">
        <v>77</v>
      </c>
      <c r="D15" s="22">
        <v>440</v>
      </c>
      <c r="E15" s="36"/>
      <c r="F15" s="7" t="s">
        <v>939</v>
      </c>
      <c r="G15" s="170"/>
      <c r="H15" s="171"/>
    </row>
    <row r="16" spans="1:8">
      <c r="A16" s="20" t="s">
        <v>930</v>
      </c>
      <c r="B16" s="20" t="s">
        <v>931</v>
      </c>
      <c r="C16" s="20" t="s">
        <v>136</v>
      </c>
      <c r="D16" s="22">
        <v>480</v>
      </c>
      <c r="E16" s="36"/>
      <c r="F16" s="7" t="s">
        <v>940</v>
      </c>
      <c r="G16" s="170"/>
      <c r="H16" s="171"/>
    </row>
    <row r="17" spans="1:8">
      <c r="A17" s="20" t="s">
        <v>930</v>
      </c>
      <c r="B17" s="20" t="s">
        <v>931</v>
      </c>
      <c r="C17" s="20" t="s">
        <v>145</v>
      </c>
      <c r="D17" s="22">
        <v>400</v>
      </c>
      <c r="E17" s="36"/>
      <c r="F17" s="7" t="s">
        <v>941</v>
      </c>
      <c r="G17" s="170"/>
      <c r="H17" s="171"/>
    </row>
    <row r="18" spans="1:8">
      <c r="A18" s="20" t="s">
        <v>930</v>
      </c>
      <c r="B18" s="20" t="s">
        <v>931</v>
      </c>
      <c r="C18" s="20" t="s">
        <v>147</v>
      </c>
      <c r="D18" s="22">
        <v>400</v>
      </c>
      <c r="E18" s="36"/>
      <c r="F18" s="7" t="s">
        <v>942</v>
      </c>
      <c r="G18" s="170"/>
      <c r="H18" s="171"/>
    </row>
    <row r="19" spans="1:8">
      <c r="A19" s="20" t="s">
        <v>930</v>
      </c>
      <c r="B19" s="20" t="s">
        <v>931</v>
      </c>
      <c r="C19" s="20" t="s">
        <v>149</v>
      </c>
      <c r="D19" s="22">
        <v>460</v>
      </c>
      <c r="E19" s="36"/>
      <c r="F19" s="7" t="s">
        <v>943</v>
      </c>
      <c r="G19" s="170"/>
      <c r="H19" s="171"/>
    </row>
    <row r="20" spans="1:8">
      <c r="A20" s="20" t="s">
        <v>930</v>
      </c>
      <c r="B20" s="20" t="s">
        <v>931</v>
      </c>
      <c r="C20" s="20" t="s">
        <v>151</v>
      </c>
      <c r="D20" s="22">
        <v>420</v>
      </c>
      <c r="E20" s="36"/>
      <c r="F20" s="7" t="s">
        <v>944</v>
      </c>
      <c r="G20" s="170"/>
      <c r="H20" s="171"/>
    </row>
    <row r="21" spans="1:8">
      <c r="A21" s="20" t="s">
        <v>930</v>
      </c>
      <c r="B21" s="20" t="s">
        <v>931</v>
      </c>
      <c r="C21" s="20" t="s">
        <v>421</v>
      </c>
      <c r="D21" s="22">
        <v>480</v>
      </c>
      <c r="E21" s="36"/>
      <c r="F21" s="7" t="s">
        <v>945</v>
      </c>
      <c r="G21" s="170"/>
      <c r="H21" s="171"/>
    </row>
    <row r="22" spans="1:8">
      <c r="A22" s="20" t="s">
        <v>930</v>
      </c>
      <c r="B22" s="20" t="s">
        <v>931</v>
      </c>
      <c r="C22" s="20" t="s">
        <v>862</v>
      </c>
      <c r="D22" s="22">
        <v>450</v>
      </c>
      <c r="E22" s="36"/>
      <c r="F22" s="7" t="s">
        <v>946</v>
      </c>
      <c r="G22" s="170"/>
      <c r="H22" s="171"/>
    </row>
    <row r="23" spans="1:8">
      <c r="A23" s="20" t="s">
        <v>930</v>
      </c>
      <c r="B23" s="20" t="s">
        <v>931</v>
      </c>
      <c r="C23" s="20" t="s">
        <v>947</v>
      </c>
      <c r="D23" s="22">
        <v>440</v>
      </c>
      <c r="E23" s="36"/>
      <c r="F23" s="7" t="s">
        <v>948</v>
      </c>
      <c r="G23" s="170"/>
      <c r="H23" s="171"/>
    </row>
    <row r="24" spans="1:8">
      <c r="A24" s="153" t="s">
        <v>38</v>
      </c>
      <c r="B24" s="154"/>
      <c r="C24" s="155"/>
      <c r="D24" s="25">
        <f>SUM(D8:D23)</f>
        <v>6920</v>
      </c>
      <c r="E24" s="26">
        <f>SUM(E8:E23)</f>
        <v>0</v>
      </c>
      <c r="F24" s="9"/>
      <c r="G24" s="174"/>
      <c r="H24" s="175"/>
    </row>
    <row r="25" spans="1:8">
      <c r="A25" s="164" t="s">
        <v>929</v>
      </c>
      <c r="B25" s="165"/>
      <c r="C25" s="166"/>
      <c r="D25" s="18"/>
      <c r="E25" s="19"/>
      <c r="F25" s="19"/>
      <c r="G25" s="19"/>
      <c r="H25" s="19"/>
    </row>
    <row r="26" spans="1:8">
      <c r="A26" s="150" t="s">
        <v>33</v>
      </c>
      <c r="B26" s="151"/>
      <c r="C26" s="152"/>
      <c r="D26" s="5" t="s">
        <v>34</v>
      </c>
      <c r="E26" s="6" t="s">
        <v>35</v>
      </c>
      <c r="F26" s="6" t="s">
        <v>36</v>
      </c>
      <c r="G26" s="176" t="s">
        <v>18</v>
      </c>
      <c r="H26" s="177"/>
    </row>
    <row r="27" spans="1:8">
      <c r="A27" s="20" t="s">
        <v>930</v>
      </c>
      <c r="B27" s="20" t="s">
        <v>949</v>
      </c>
      <c r="C27" s="20" t="s">
        <v>62</v>
      </c>
      <c r="D27" s="22">
        <v>490</v>
      </c>
      <c r="E27" s="36"/>
      <c r="F27" s="7" t="s">
        <v>950</v>
      </c>
      <c r="G27" s="178"/>
      <c r="H27" s="179"/>
    </row>
    <row r="28" spans="1:8">
      <c r="A28" s="20" t="s">
        <v>930</v>
      </c>
      <c r="B28" s="20" t="s">
        <v>949</v>
      </c>
      <c r="C28" s="20" t="s">
        <v>65</v>
      </c>
      <c r="D28" s="22">
        <v>420</v>
      </c>
      <c r="E28" s="36"/>
      <c r="F28" s="7" t="s">
        <v>951</v>
      </c>
      <c r="G28" s="170"/>
      <c r="H28" s="171"/>
    </row>
    <row r="29" spans="1:8">
      <c r="A29" s="20" t="s">
        <v>930</v>
      </c>
      <c r="B29" s="20" t="s">
        <v>949</v>
      </c>
      <c r="C29" s="20" t="s">
        <v>67</v>
      </c>
      <c r="D29" s="22">
        <v>350</v>
      </c>
      <c r="E29" s="36"/>
      <c r="F29" s="7" t="s">
        <v>952</v>
      </c>
      <c r="G29" s="170"/>
      <c r="H29" s="171"/>
    </row>
    <row r="30" spans="1:8">
      <c r="A30" s="44" t="s">
        <v>930</v>
      </c>
      <c r="B30" s="44" t="s">
        <v>949</v>
      </c>
      <c r="C30" s="44" t="s">
        <v>69</v>
      </c>
      <c r="D30" s="45">
        <v>440</v>
      </c>
      <c r="E30" s="46"/>
      <c r="F30" s="47" t="s">
        <v>953</v>
      </c>
      <c r="G30" s="172"/>
      <c r="H30" s="173"/>
    </row>
    <row r="31" spans="1:8">
      <c r="A31" s="153" t="s">
        <v>38</v>
      </c>
      <c r="B31" s="154"/>
      <c r="C31" s="155"/>
      <c r="D31" s="25">
        <f>SUM(D27:D30)</f>
        <v>1700</v>
      </c>
      <c r="E31" s="26">
        <f>SUM(E27:E30)</f>
        <v>0</v>
      </c>
      <c r="F31" s="9"/>
      <c r="G31" s="174"/>
      <c r="H31" s="175"/>
    </row>
    <row r="32" spans="1:8">
      <c r="A32" s="164" t="s">
        <v>929</v>
      </c>
      <c r="B32" s="165"/>
      <c r="C32" s="166"/>
      <c r="D32" s="18"/>
      <c r="E32" s="19"/>
      <c r="F32" s="19"/>
      <c r="G32" s="19"/>
      <c r="H32" s="19"/>
    </row>
    <row r="33" spans="1:8">
      <c r="A33" s="150" t="s">
        <v>33</v>
      </c>
      <c r="B33" s="151"/>
      <c r="C33" s="152"/>
      <c r="D33" s="5" t="s">
        <v>34</v>
      </c>
      <c r="E33" s="6" t="s">
        <v>35</v>
      </c>
      <c r="F33" s="6" t="s">
        <v>36</v>
      </c>
      <c r="G33" s="176" t="s">
        <v>18</v>
      </c>
      <c r="H33" s="177"/>
    </row>
    <row r="34" spans="1:8">
      <c r="A34" s="20" t="s">
        <v>930</v>
      </c>
      <c r="B34" s="20" t="s">
        <v>954</v>
      </c>
      <c r="C34" s="20" t="s">
        <v>62</v>
      </c>
      <c r="D34" s="22">
        <v>280</v>
      </c>
      <c r="E34" s="36"/>
      <c r="F34" s="7" t="s">
        <v>955</v>
      </c>
      <c r="G34" s="178"/>
      <c r="H34" s="179"/>
    </row>
    <row r="35" spans="1:8">
      <c r="A35" s="20" t="s">
        <v>930</v>
      </c>
      <c r="B35" s="20" t="s">
        <v>954</v>
      </c>
      <c r="C35" s="20" t="s">
        <v>65</v>
      </c>
      <c r="D35" s="22">
        <v>470</v>
      </c>
      <c r="E35" s="36"/>
      <c r="F35" s="7" t="s">
        <v>956</v>
      </c>
      <c r="G35" s="170"/>
      <c r="H35" s="171"/>
    </row>
    <row r="36" spans="1:8">
      <c r="A36" s="20" t="s">
        <v>930</v>
      </c>
      <c r="B36" s="20" t="s">
        <v>954</v>
      </c>
      <c r="C36" s="20" t="s">
        <v>67</v>
      </c>
      <c r="D36" s="22">
        <v>200</v>
      </c>
      <c r="E36" s="36"/>
      <c r="F36" s="7" t="s">
        <v>957</v>
      </c>
      <c r="G36" s="170"/>
      <c r="H36" s="171"/>
    </row>
    <row r="37" spans="1:8">
      <c r="A37" s="20" t="s">
        <v>930</v>
      </c>
      <c r="B37" s="20" t="s">
        <v>954</v>
      </c>
      <c r="C37" s="20" t="s">
        <v>69</v>
      </c>
      <c r="D37" s="22">
        <v>340</v>
      </c>
      <c r="E37" s="36"/>
      <c r="F37" s="7" t="s">
        <v>958</v>
      </c>
      <c r="G37" s="170"/>
      <c r="H37" s="171"/>
    </row>
    <row r="38" spans="1:8">
      <c r="A38" s="20" t="s">
        <v>930</v>
      </c>
      <c r="B38" s="20" t="s">
        <v>954</v>
      </c>
      <c r="C38" s="20" t="s">
        <v>71</v>
      </c>
      <c r="D38" s="22">
        <v>510</v>
      </c>
      <c r="E38" s="36"/>
      <c r="F38" s="7" t="s">
        <v>959</v>
      </c>
      <c r="G38" s="170"/>
      <c r="H38" s="171"/>
    </row>
    <row r="39" spans="1:8">
      <c r="A39" s="20" t="s">
        <v>930</v>
      </c>
      <c r="B39" s="20" t="s">
        <v>954</v>
      </c>
      <c r="C39" s="20" t="s">
        <v>73</v>
      </c>
      <c r="D39" s="22">
        <v>150</v>
      </c>
      <c r="E39" s="36"/>
      <c r="F39" s="7" t="s">
        <v>960</v>
      </c>
      <c r="G39" s="170"/>
      <c r="H39" s="171"/>
    </row>
    <row r="40" spans="1:8">
      <c r="A40" s="20" t="s">
        <v>930</v>
      </c>
      <c r="B40" s="20" t="s">
        <v>954</v>
      </c>
      <c r="C40" s="20" t="s">
        <v>75</v>
      </c>
      <c r="D40" s="22">
        <v>130</v>
      </c>
      <c r="E40" s="36"/>
      <c r="F40" s="7" t="s">
        <v>961</v>
      </c>
      <c r="G40" s="170"/>
      <c r="H40" s="171"/>
    </row>
    <row r="41" spans="1:8">
      <c r="A41" s="20" t="s">
        <v>930</v>
      </c>
      <c r="B41" s="20" t="s">
        <v>954</v>
      </c>
      <c r="C41" s="20" t="s">
        <v>85</v>
      </c>
      <c r="D41" s="22">
        <v>210</v>
      </c>
      <c r="E41" s="36"/>
      <c r="F41" s="7" t="s">
        <v>962</v>
      </c>
      <c r="G41" s="170"/>
      <c r="H41" s="171"/>
    </row>
    <row r="42" spans="1:8">
      <c r="A42" s="44" t="s">
        <v>930</v>
      </c>
      <c r="B42" s="44" t="s">
        <v>954</v>
      </c>
      <c r="C42" s="44" t="s">
        <v>77</v>
      </c>
      <c r="D42" s="45">
        <v>200</v>
      </c>
      <c r="E42" s="46"/>
      <c r="F42" s="47" t="s">
        <v>963</v>
      </c>
      <c r="G42" s="172"/>
      <c r="H42" s="173"/>
    </row>
    <row r="43" spans="1:8">
      <c r="A43" s="153" t="s">
        <v>38</v>
      </c>
      <c r="B43" s="154"/>
      <c r="C43" s="155"/>
      <c r="D43" s="25">
        <f>SUM(D34:D42)</f>
        <v>2490</v>
      </c>
      <c r="E43" s="26">
        <f>SUM(E34:E42)</f>
        <v>0</v>
      </c>
      <c r="F43" s="9"/>
      <c r="G43" s="174"/>
      <c r="H43" s="175"/>
    </row>
    <row r="44" spans="1:8">
      <c r="A44" s="164" t="s">
        <v>929</v>
      </c>
      <c r="B44" s="165"/>
      <c r="C44" s="166"/>
      <c r="D44" s="18"/>
      <c r="E44" s="19"/>
      <c r="F44" s="19"/>
      <c r="G44" s="19"/>
      <c r="H44" s="19"/>
    </row>
    <row r="45" spans="1:8">
      <c r="A45" s="150" t="s">
        <v>33</v>
      </c>
      <c r="B45" s="151"/>
      <c r="C45" s="152"/>
      <c r="D45" s="5" t="s">
        <v>34</v>
      </c>
      <c r="E45" s="6" t="s">
        <v>35</v>
      </c>
      <c r="F45" s="6" t="s">
        <v>36</v>
      </c>
      <c r="G45" s="176" t="s">
        <v>18</v>
      </c>
      <c r="H45" s="177"/>
    </row>
    <row r="46" spans="1:8">
      <c r="A46" s="20" t="s">
        <v>930</v>
      </c>
      <c r="B46" s="20" t="s">
        <v>964</v>
      </c>
      <c r="C46" s="20" t="s">
        <v>62</v>
      </c>
      <c r="D46" s="22">
        <v>80</v>
      </c>
      <c r="E46" s="36"/>
      <c r="F46" s="7" t="s">
        <v>965</v>
      </c>
      <c r="G46" s="178"/>
      <c r="H46" s="179"/>
    </row>
    <row r="47" spans="1:8">
      <c r="A47" s="20" t="s">
        <v>930</v>
      </c>
      <c r="B47" s="20" t="s">
        <v>964</v>
      </c>
      <c r="C47" s="20" t="s">
        <v>65</v>
      </c>
      <c r="D47" s="22">
        <v>120</v>
      </c>
      <c r="E47" s="36"/>
      <c r="F47" s="7" t="s">
        <v>966</v>
      </c>
      <c r="G47" s="170"/>
      <c r="H47" s="171"/>
    </row>
    <row r="48" spans="1:8">
      <c r="A48" s="20" t="s">
        <v>930</v>
      </c>
      <c r="B48" s="20" t="s">
        <v>964</v>
      </c>
      <c r="C48" s="20" t="s">
        <v>67</v>
      </c>
      <c r="D48" s="22">
        <v>350</v>
      </c>
      <c r="E48" s="36"/>
      <c r="F48" s="7" t="s">
        <v>967</v>
      </c>
      <c r="G48" s="170"/>
      <c r="H48" s="171"/>
    </row>
    <row r="49" spans="1:8">
      <c r="A49" s="20" t="s">
        <v>930</v>
      </c>
      <c r="B49" s="20" t="s">
        <v>964</v>
      </c>
      <c r="C49" s="20" t="s">
        <v>69</v>
      </c>
      <c r="D49" s="22">
        <v>110</v>
      </c>
      <c r="E49" s="36"/>
      <c r="F49" s="7" t="s">
        <v>968</v>
      </c>
      <c r="G49" s="170"/>
      <c r="H49" s="171"/>
    </row>
    <row r="50" spans="1:8">
      <c r="A50" s="20" t="s">
        <v>930</v>
      </c>
      <c r="B50" s="20" t="s">
        <v>964</v>
      </c>
      <c r="C50" s="20" t="s">
        <v>71</v>
      </c>
      <c r="D50" s="22">
        <v>260</v>
      </c>
      <c r="E50" s="36"/>
      <c r="F50" s="7" t="s">
        <v>969</v>
      </c>
      <c r="G50" s="170"/>
      <c r="H50" s="171"/>
    </row>
    <row r="51" spans="1:8">
      <c r="A51" s="20" t="s">
        <v>930</v>
      </c>
      <c r="B51" s="20" t="s">
        <v>964</v>
      </c>
      <c r="C51" s="20" t="s">
        <v>73</v>
      </c>
      <c r="D51" s="22">
        <v>280</v>
      </c>
      <c r="E51" s="36"/>
      <c r="F51" s="7" t="s">
        <v>970</v>
      </c>
      <c r="G51" s="170"/>
      <c r="H51" s="171"/>
    </row>
    <row r="52" spans="1:8">
      <c r="A52" s="20" t="s">
        <v>930</v>
      </c>
      <c r="B52" s="20" t="s">
        <v>964</v>
      </c>
      <c r="C52" s="20" t="s">
        <v>75</v>
      </c>
      <c r="D52" s="22">
        <v>140</v>
      </c>
      <c r="E52" s="36"/>
      <c r="F52" s="7" t="s">
        <v>971</v>
      </c>
      <c r="G52" s="170"/>
      <c r="H52" s="171"/>
    </row>
    <row r="53" spans="1:8">
      <c r="A53" s="20" t="s">
        <v>930</v>
      </c>
      <c r="B53" s="20" t="s">
        <v>964</v>
      </c>
      <c r="C53" s="20" t="s">
        <v>77</v>
      </c>
      <c r="D53" s="22">
        <v>190</v>
      </c>
      <c r="E53" s="36"/>
      <c r="F53" s="7" t="s">
        <v>972</v>
      </c>
      <c r="G53" s="170"/>
      <c r="H53" s="171"/>
    </row>
    <row r="54" spans="1:8">
      <c r="A54" s="44" t="s">
        <v>930</v>
      </c>
      <c r="B54" s="44" t="s">
        <v>964</v>
      </c>
      <c r="C54" s="44" t="s">
        <v>79</v>
      </c>
      <c r="D54" s="45">
        <v>510</v>
      </c>
      <c r="E54" s="46"/>
      <c r="F54" s="47" t="s">
        <v>973</v>
      </c>
      <c r="G54" s="172"/>
      <c r="H54" s="173"/>
    </row>
    <row r="55" spans="1:8">
      <c r="A55" s="153" t="s">
        <v>38</v>
      </c>
      <c r="B55" s="154"/>
      <c r="C55" s="155"/>
      <c r="D55" s="25">
        <f>SUM(D46:D54)</f>
        <v>2040</v>
      </c>
      <c r="E55" s="26">
        <f>SUM(E46:E54)</f>
        <v>0</v>
      </c>
      <c r="F55" s="9"/>
      <c r="G55" s="174"/>
      <c r="H55" s="175"/>
    </row>
    <row r="56" spans="1:8">
      <c r="A56" s="167" t="s">
        <v>928</v>
      </c>
      <c r="B56" s="168"/>
      <c r="C56" s="169"/>
      <c r="D56" s="39">
        <f>SUM(D24,D31,D43,D55,)</f>
        <v>13150</v>
      </c>
      <c r="E56" s="39">
        <f>SUM(E24,E31,E43,E55,)</f>
        <v>0</v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G54:H54"/>
    <mergeCell ref="A55:C55"/>
    <mergeCell ref="G55:H55"/>
    <mergeCell ref="G49:H49"/>
    <mergeCell ref="G50:H50"/>
    <mergeCell ref="G51:H51"/>
    <mergeCell ref="G52:H52"/>
    <mergeCell ref="G53:H53"/>
    <mergeCell ref="A45:C45"/>
    <mergeCell ref="G45:H45"/>
    <mergeCell ref="G46:H46"/>
    <mergeCell ref="G47:H47"/>
    <mergeCell ref="G48:H48"/>
    <mergeCell ref="G41:H41"/>
    <mergeCell ref="G42:H42"/>
    <mergeCell ref="A43:C43"/>
    <mergeCell ref="G43:H43"/>
    <mergeCell ref="A44:C44"/>
    <mergeCell ref="G36:H36"/>
    <mergeCell ref="G37:H37"/>
    <mergeCell ref="G38:H38"/>
    <mergeCell ref="G39:H39"/>
    <mergeCell ref="G40:H40"/>
    <mergeCell ref="A32:C32"/>
    <mergeCell ref="A33:C33"/>
    <mergeCell ref="G33:H33"/>
    <mergeCell ref="G34:H34"/>
    <mergeCell ref="G35:H35"/>
    <mergeCell ref="G27:H27"/>
    <mergeCell ref="G28:H28"/>
    <mergeCell ref="G29:H29"/>
    <mergeCell ref="G30:H30"/>
    <mergeCell ref="A31:C31"/>
    <mergeCell ref="G31:H31"/>
    <mergeCell ref="G21:H21"/>
    <mergeCell ref="G22:H22"/>
    <mergeCell ref="G23:H23"/>
    <mergeCell ref="A25:C25"/>
    <mergeCell ref="A26:C26"/>
    <mergeCell ref="G26:H26"/>
    <mergeCell ref="C1:F1"/>
    <mergeCell ref="B2:C2"/>
    <mergeCell ref="A3:C3"/>
    <mergeCell ref="G7:H7"/>
    <mergeCell ref="G8:H8"/>
    <mergeCell ref="A7:C7"/>
    <mergeCell ref="A56:C56"/>
    <mergeCell ref="A6:C6"/>
    <mergeCell ref="A24:C24"/>
    <mergeCell ref="G9:H9"/>
    <mergeCell ref="G10:H10"/>
    <mergeCell ref="G24:H24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</mergeCells>
  <phoneticPr fontId="3"/>
  <conditionalFormatting sqref="D1:E1048576">
    <cfRule type="expression" dxfId="5" priority="2">
      <formula>IF(ISNUMBER($D1), VALUE($D1)&lt;VALUE($E1),FALSE)</formula>
    </cfRule>
  </conditionalFormatting>
  <conditionalFormatting sqref="E1:E1048576">
    <cfRule type="expression" dxfId="4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5C9D-0FDA-4ABD-ABE1-E39F10190B9C}">
  <sheetPr>
    <pageSetUpPr fitToPage="1"/>
  </sheetPr>
  <dimension ref="A1:H1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974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E19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975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976</v>
      </c>
      <c r="B8" s="20" t="s">
        <v>977</v>
      </c>
      <c r="C8" s="20" t="s">
        <v>62</v>
      </c>
      <c r="D8" s="22">
        <v>360</v>
      </c>
      <c r="E8" s="36"/>
      <c r="F8" s="7" t="s">
        <v>978</v>
      </c>
      <c r="G8" s="178"/>
      <c r="H8" s="179"/>
    </row>
    <row r="9" spans="1:8">
      <c r="A9" s="20" t="s">
        <v>976</v>
      </c>
      <c r="B9" s="20" t="s">
        <v>977</v>
      </c>
      <c r="C9" s="20" t="s">
        <v>65</v>
      </c>
      <c r="D9" s="22">
        <v>550</v>
      </c>
      <c r="E9" s="36"/>
      <c r="F9" s="7" t="s">
        <v>979</v>
      </c>
      <c r="G9" s="170"/>
      <c r="H9" s="171"/>
    </row>
    <row r="10" spans="1:8">
      <c r="A10" s="44" t="s">
        <v>976</v>
      </c>
      <c r="B10" s="44" t="s">
        <v>977</v>
      </c>
      <c r="C10" s="44" t="s">
        <v>67</v>
      </c>
      <c r="D10" s="45">
        <v>320</v>
      </c>
      <c r="E10" s="46"/>
      <c r="F10" s="47" t="s">
        <v>980</v>
      </c>
      <c r="G10" s="172"/>
      <c r="H10" s="173"/>
    </row>
    <row r="11" spans="1:8">
      <c r="A11" s="20" t="s">
        <v>976</v>
      </c>
      <c r="B11" s="20" t="s">
        <v>977</v>
      </c>
      <c r="C11" s="20" t="s">
        <v>71</v>
      </c>
      <c r="D11" s="22">
        <v>390</v>
      </c>
      <c r="E11" s="36"/>
      <c r="F11" s="7" t="s">
        <v>981</v>
      </c>
      <c r="G11" s="170"/>
      <c r="H11" s="171"/>
    </row>
    <row r="12" spans="1:8">
      <c r="A12" s="20" t="s">
        <v>976</v>
      </c>
      <c r="B12" s="20" t="s">
        <v>977</v>
      </c>
      <c r="C12" s="20" t="s">
        <v>73</v>
      </c>
      <c r="D12" s="22">
        <v>420</v>
      </c>
      <c r="E12" s="36"/>
      <c r="F12" s="7" t="s">
        <v>982</v>
      </c>
      <c r="G12" s="170"/>
      <c r="H12" s="171"/>
    </row>
    <row r="13" spans="1:8">
      <c r="A13" s="20" t="s">
        <v>976</v>
      </c>
      <c r="B13" s="20" t="s">
        <v>977</v>
      </c>
      <c r="C13" s="20" t="s">
        <v>75</v>
      </c>
      <c r="D13" s="22">
        <v>370</v>
      </c>
      <c r="E13" s="36"/>
      <c r="F13" s="7" t="s">
        <v>983</v>
      </c>
      <c r="G13" s="170"/>
      <c r="H13" s="171"/>
    </row>
    <row r="14" spans="1:8">
      <c r="A14" s="20" t="s">
        <v>976</v>
      </c>
      <c r="B14" s="20" t="s">
        <v>977</v>
      </c>
      <c r="C14" s="20" t="s">
        <v>85</v>
      </c>
      <c r="D14" s="22">
        <v>390</v>
      </c>
      <c r="E14" s="36"/>
      <c r="F14" s="7" t="s">
        <v>984</v>
      </c>
      <c r="G14" s="170"/>
      <c r="H14" s="171"/>
    </row>
    <row r="15" spans="1:8">
      <c r="A15" s="20" t="s">
        <v>976</v>
      </c>
      <c r="B15" s="20" t="s">
        <v>977</v>
      </c>
      <c r="C15" s="20" t="s">
        <v>77</v>
      </c>
      <c r="D15" s="22">
        <v>440</v>
      </c>
      <c r="E15" s="36"/>
      <c r="F15" s="7" t="s">
        <v>985</v>
      </c>
      <c r="G15" s="170"/>
      <c r="H15" s="171"/>
    </row>
    <row r="16" spans="1:8">
      <c r="A16" s="20" t="s">
        <v>976</v>
      </c>
      <c r="B16" s="20" t="s">
        <v>977</v>
      </c>
      <c r="C16" s="20" t="s">
        <v>79</v>
      </c>
      <c r="D16" s="22">
        <v>420</v>
      </c>
      <c r="E16" s="36"/>
      <c r="F16" s="7" t="s">
        <v>986</v>
      </c>
      <c r="G16" s="170"/>
      <c r="H16" s="171"/>
    </row>
    <row r="17" spans="1:8">
      <c r="A17" s="20" t="s">
        <v>976</v>
      </c>
      <c r="B17" s="20" t="s">
        <v>977</v>
      </c>
      <c r="C17" s="20" t="s">
        <v>147</v>
      </c>
      <c r="D17" s="22">
        <v>430</v>
      </c>
      <c r="E17" s="36"/>
      <c r="F17" s="7" t="s">
        <v>987</v>
      </c>
      <c r="G17" s="170"/>
      <c r="H17" s="171"/>
    </row>
    <row r="18" spans="1:8">
      <c r="A18" s="153" t="s">
        <v>38</v>
      </c>
      <c r="B18" s="154"/>
      <c r="C18" s="155"/>
      <c r="D18" s="25">
        <f>SUM(D8:D17)</f>
        <v>4090</v>
      </c>
      <c r="E18" s="26">
        <f>SUM(E8:E17)</f>
        <v>0</v>
      </c>
      <c r="F18" s="9"/>
      <c r="G18" s="174"/>
      <c r="H18" s="175"/>
    </row>
    <row r="19" spans="1:8">
      <c r="A19" s="167" t="s">
        <v>974</v>
      </c>
      <c r="B19" s="168"/>
      <c r="C19" s="169"/>
      <c r="D19" s="39">
        <f>SUM(D18,)</f>
        <v>4090</v>
      </c>
      <c r="E19" s="39">
        <f>SUM(E18,)</f>
        <v>0</v>
      </c>
      <c r="F19" s="40"/>
      <c r="G19" s="37"/>
      <c r="H1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9">
    <mergeCell ref="C1:F1"/>
    <mergeCell ref="B2:C2"/>
    <mergeCell ref="A3:C3"/>
    <mergeCell ref="G7:H7"/>
    <mergeCell ref="G8:H8"/>
    <mergeCell ref="A7:C7"/>
    <mergeCell ref="A19:C19"/>
    <mergeCell ref="A6:C6"/>
    <mergeCell ref="A18:C18"/>
    <mergeCell ref="G9:H9"/>
    <mergeCell ref="G10:H10"/>
    <mergeCell ref="G18:H18"/>
    <mergeCell ref="G11:H11"/>
    <mergeCell ref="G12:H12"/>
    <mergeCell ref="G13:H13"/>
    <mergeCell ref="G14:H14"/>
    <mergeCell ref="G15:H15"/>
    <mergeCell ref="G16:H16"/>
    <mergeCell ref="G17:H17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939C-F189-4AA5-A047-372945AAFD63}">
  <sheetPr>
    <pageSetUpPr fitToPage="1"/>
  </sheetPr>
  <dimension ref="A1:H41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988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E41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989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990</v>
      </c>
      <c r="B8" s="20" t="s">
        <v>991</v>
      </c>
      <c r="C8" s="20" t="s">
        <v>62</v>
      </c>
      <c r="D8" s="22">
        <v>530</v>
      </c>
      <c r="E8" s="36"/>
      <c r="F8" s="7" t="s">
        <v>992</v>
      </c>
      <c r="G8" s="178"/>
      <c r="H8" s="179"/>
    </row>
    <row r="9" spans="1:8">
      <c r="A9" s="20" t="s">
        <v>990</v>
      </c>
      <c r="B9" s="20" t="s">
        <v>991</v>
      </c>
      <c r="C9" s="20" t="s">
        <v>65</v>
      </c>
      <c r="D9" s="22">
        <v>500</v>
      </c>
      <c r="E9" s="36"/>
      <c r="F9" s="7" t="s">
        <v>993</v>
      </c>
      <c r="G9" s="170"/>
      <c r="H9" s="171"/>
    </row>
    <row r="10" spans="1:8">
      <c r="A10" s="44" t="s">
        <v>990</v>
      </c>
      <c r="B10" s="44" t="s">
        <v>991</v>
      </c>
      <c r="C10" s="44" t="s">
        <v>67</v>
      </c>
      <c r="D10" s="45">
        <v>840</v>
      </c>
      <c r="E10" s="46"/>
      <c r="F10" s="47" t="s">
        <v>994</v>
      </c>
      <c r="G10" s="172"/>
      <c r="H10" s="173"/>
    </row>
    <row r="11" spans="1:8">
      <c r="A11" s="20" t="s">
        <v>990</v>
      </c>
      <c r="B11" s="20" t="s">
        <v>991</v>
      </c>
      <c r="C11" s="20" t="s">
        <v>69</v>
      </c>
      <c r="D11" s="22">
        <v>590</v>
      </c>
      <c r="E11" s="36"/>
      <c r="F11" s="7" t="s">
        <v>995</v>
      </c>
      <c r="G11" s="170"/>
      <c r="H11" s="171"/>
    </row>
    <row r="12" spans="1:8">
      <c r="A12" s="20" t="s">
        <v>990</v>
      </c>
      <c r="B12" s="20" t="s">
        <v>991</v>
      </c>
      <c r="C12" s="20" t="s">
        <v>71</v>
      </c>
      <c r="D12" s="22">
        <v>320</v>
      </c>
      <c r="E12" s="36"/>
      <c r="F12" s="7" t="s">
        <v>996</v>
      </c>
      <c r="G12" s="170"/>
      <c r="H12" s="171"/>
    </row>
    <row r="13" spans="1:8">
      <c r="A13" s="20" t="s">
        <v>990</v>
      </c>
      <c r="B13" s="20" t="s">
        <v>991</v>
      </c>
      <c r="C13" s="20" t="s">
        <v>73</v>
      </c>
      <c r="D13" s="22">
        <v>610</v>
      </c>
      <c r="E13" s="36"/>
      <c r="F13" s="7" t="s">
        <v>997</v>
      </c>
      <c r="G13" s="170"/>
      <c r="H13" s="171"/>
    </row>
    <row r="14" spans="1:8">
      <c r="A14" s="20" t="s">
        <v>990</v>
      </c>
      <c r="B14" s="20" t="s">
        <v>991</v>
      </c>
      <c r="C14" s="20" t="s">
        <v>85</v>
      </c>
      <c r="D14" s="22">
        <v>760</v>
      </c>
      <c r="E14" s="36"/>
      <c r="F14" s="7" t="s">
        <v>998</v>
      </c>
      <c r="G14" s="170"/>
      <c r="H14" s="171"/>
    </row>
    <row r="15" spans="1:8">
      <c r="A15" s="20" t="s">
        <v>990</v>
      </c>
      <c r="B15" s="20" t="s">
        <v>991</v>
      </c>
      <c r="C15" s="20" t="s">
        <v>77</v>
      </c>
      <c r="D15" s="22">
        <v>600</v>
      </c>
      <c r="E15" s="36"/>
      <c r="F15" s="7" t="s">
        <v>999</v>
      </c>
      <c r="G15" s="170"/>
      <c r="H15" s="171"/>
    </row>
    <row r="16" spans="1:8">
      <c r="A16" s="153" t="s">
        <v>38</v>
      </c>
      <c r="B16" s="154"/>
      <c r="C16" s="155"/>
      <c r="D16" s="25">
        <f>SUM(D8:D15)</f>
        <v>4750</v>
      </c>
      <c r="E16" s="26">
        <f>SUM(E8:E15)</f>
        <v>0</v>
      </c>
      <c r="F16" s="9"/>
      <c r="G16" s="174"/>
      <c r="H16" s="175"/>
    </row>
    <row r="17" spans="1:8">
      <c r="A17" s="164" t="s">
        <v>1000</v>
      </c>
      <c r="B17" s="165"/>
      <c r="C17" s="166"/>
      <c r="D17" s="18"/>
      <c r="E17" s="19"/>
      <c r="F17" s="19"/>
      <c r="G17" s="19"/>
      <c r="H17" s="19"/>
    </row>
    <row r="18" spans="1:8">
      <c r="A18" s="150" t="s">
        <v>33</v>
      </c>
      <c r="B18" s="151"/>
      <c r="C18" s="152"/>
      <c r="D18" s="5" t="s">
        <v>34</v>
      </c>
      <c r="E18" s="6" t="s">
        <v>35</v>
      </c>
      <c r="F18" s="6" t="s">
        <v>36</v>
      </c>
      <c r="G18" s="176" t="s">
        <v>18</v>
      </c>
      <c r="H18" s="177"/>
    </row>
    <row r="19" spans="1:8">
      <c r="A19" s="20" t="s">
        <v>990</v>
      </c>
      <c r="B19" s="20" t="s">
        <v>1001</v>
      </c>
      <c r="C19" s="20" t="s">
        <v>62</v>
      </c>
      <c r="D19" s="22">
        <v>300</v>
      </c>
      <c r="E19" s="36"/>
      <c r="F19" s="7" t="s">
        <v>1002</v>
      </c>
      <c r="G19" s="178"/>
      <c r="H19" s="179"/>
    </row>
    <row r="20" spans="1:8">
      <c r="A20" s="20" t="s">
        <v>990</v>
      </c>
      <c r="B20" s="20" t="s">
        <v>1001</v>
      </c>
      <c r="C20" s="20" t="s">
        <v>65</v>
      </c>
      <c r="D20" s="22">
        <v>300</v>
      </c>
      <c r="E20" s="36"/>
      <c r="F20" s="7" t="s">
        <v>1003</v>
      </c>
      <c r="G20" s="170"/>
      <c r="H20" s="171"/>
    </row>
    <row r="21" spans="1:8">
      <c r="A21" s="44" t="s">
        <v>990</v>
      </c>
      <c r="B21" s="44" t="s">
        <v>1001</v>
      </c>
      <c r="C21" s="44" t="s">
        <v>67</v>
      </c>
      <c r="D21" s="45">
        <v>390</v>
      </c>
      <c r="E21" s="46"/>
      <c r="F21" s="47" t="s">
        <v>1004</v>
      </c>
      <c r="G21" s="172"/>
      <c r="H21" s="173"/>
    </row>
    <row r="22" spans="1:8">
      <c r="A22" s="153" t="s">
        <v>38</v>
      </c>
      <c r="B22" s="154"/>
      <c r="C22" s="155"/>
      <c r="D22" s="25">
        <f>SUM(D19:D21)</f>
        <v>990</v>
      </c>
      <c r="E22" s="26">
        <f>SUM(E19:E21)</f>
        <v>0</v>
      </c>
      <c r="F22" s="9"/>
      <c r="G22" s="174"/>
      <c r="H22" s="175"/>
    </row>
    <row r="23" spans="1:8">
      <c r="A23" s="164" t="s">
        <v>1005</v>
      </c>
      <c r="B23" s="165"/>
      <c r="C23" s="166"/>
      <c r="D23" s="18"/>
      <c r="E23" s="19"/>
      <c r="F23" s="19"/>
      <c r="G23" s="19"/>
      <c r="H23" s="19"/>
    </row>
    <row r="24" spans="1:8">
      <c r="A24" s="150" t="s">
        <v>33</v>
      </c>
      <c r="B24" s="151"/>
      <c r="C24" s="152"/>
      <c r="D24" s="5" t="s">
        <v>34</v>
      </c>
      <c r="E24" s="6" t="s">
        <v>35</v>
      </c>
      <c r="F24" s="6" t="s">
        <v>36</v>
      </c>
      <c r="G24" s="176" t="s">
        <v>18</v>
      </c>
      <c r="H24" s="177"/>
    </row>
    <row r="25" spans="1:8">
      <c r="A25" s="20" t="s">
        <v>990</v>
      </c>
      <c r="B25" s="20" t="s">
        <v>1006</v>
      </c>
      <c r="C25" s="20" t="s">
        <v>62</v>
      </c>
      <c r="D25" s="22">
        <v>550</v>
      </c>
      <c r="E25" s="36"/>
      <c r="F25" s="7" t="s">
        <v>1007</v>
      </c>
      <c r="G25" s="178"/>
      <c r="H25" s="179"/>
    </row>
    <row r="26" spans="1:8">
      <c r="A26" s="20" t="s">
        <v>990</v>
      </c>
      <c r="B26" s="20" t="s">
        <v>1006</v>
      </c>
      <c r="C26" s="20" t="s">
        <v>65</v>
      </c>
      <c r="D26" s="22">
        <v>430</v>
      </c>
      <c r="E26" s="36"/>
      <c r="F26" s="7" t="s">
        <v>1008</v>
      </c>
      <c r="G26" s="170"/>
      <c r="H26" s="171"/>
    </row>
    <row r="27" spans="1:8">
      <c r="A27" s="20" t="s">
        <v>990</v>
      </c>
      <c r="B27" s="20" t="s">
        <v>1006</v>
      </c>
      <c r="C27" s="20" t="s">
        <v>67</v>
      </c>
      <c r="D27" s="22">
        <v>450</v>
      </c>
      <c r="E27" s="36"/>
      <c r="F27" s="7" t="s">
        <v>1009</v>
      </c>
      <c r="G27" s="170"/>
      <c r="H27" s="171"/>
    </row>
    <row r="28" spans="1:8">
      <c r="A28" s="20" t="s">
        <v>990</v>
      </c>
      <c r="B28" s="20" t="s">
        <v>1006</v>
      </c>
      <c r="C28" s="20" t="s">
        <v>69</v>
      </c>
      <c r="D28" s="22">
        <v>390</v>
      </c>
      <c r="E28" s="36"/>
      <c r="F28" s="7" t="s">
        <v>1010</v>
      </c>
      <c r="G28" s="170"/>
      <c r="H28" s="171"/>
    </row>
    <row r="29" spans="1:8">
      <c r="A29" s="20" t="s">
        <v>990</v>
      </c>
      <c r="B29" s="20" t="s">
        <v>1006</v>
      </c>
      <c r="C29" s="20" t="s">
        <v>71</v>
      </c>
      <c r="D29" s="22">
        <v>380</v>
      </c>
      <c r="E29" s="36"/>
      <c r="F29" s="7" t="s">
        <v>1011</v>
      </c>
      <c r="G29" s="170"/>
      <c r="H29" s="171"/>
    </row>
    <row r="30" spans="1:8">
      <c r="A30" s="20" t="s">
        <v>990</v>
      </c>
      <c r="B30" s="20" t="s">
        <v>1006</v>
      </c>
      <c r="C30" s="20" t="s">
        <v>73</v>
      </c>
      <c r="D30" s="22">
        <v>490</v>
      </c>
      <c r="E30" s="36"/>
      <c r="F30" s="7" t="s">
        <v>1012</v>
      </c>
      <c r="G30" s="170"/>
      <c r="H30" s="171"/>
    </row>
    <row r="31" spans="1:8">
      <c r="A31" s="20" t="s">
        <v>990</v>
      </c>
      <c r="B31" s="20" t="s">
        <v>1006</v>
      </c>
      <c r="C31" s="20" t="s">
        <v>75</v>
      </c>
      <c r="D31" s="22">
        <v>530</v>
      </c>
      <c r="E31" s="36"/>
      <c r="F31" s="7" t="s">
        <v>1013</v>
      </c>
      <c r="G31" s="170"/>
      <c r="H31" s="171"/>
    </row>
    <row r="32" spans="1:8">
      <c r="A32" s="20" t="s">
        <v>990</v>
      </c>
      <c r="B32" s="20" t="s">
        <v>1006</v>
      </c>
      <c r="C32" s="20" t="s">
        <v>85</v>
      </c>
      <c r="D32" s="22">
        <v>480</v>
      </c>
      <c r="E32" s="36"/>
      <c r="F32" s="7" t="s">
        <v>1014</v>
      </c>
      <c r="G32" s="170"/>
      <c r="H32" s="171"/>
    </row>
    <row r="33" spans="1:8">
      <c r="A33" s="20" t="s">
        <v>990</v>
      </c>
      <c r="B33" s="20" t="s">
        <v>1006</v>
      </c>
      <c r="C33" s="20" t="s">
        <v>77</v>
      </c>
      <c r="D33" s="22">
        <v>450</v>
      </c>
      <c r="E33" s="36"/>
      <c r="F33" s="7" t="s">
        <v>1015</v>
      </c>
      <c r="G33" s="170"/>
      <c r="H33" s="171"/>
    </row>
    <row r="34" spans="1:8">
      <c r="A34" s="20" t="s">
        <v>990</v>
      </c>
      <c r="B34" s="20" t="s">
        <v>1006</v>
      </c>
      <c r="C34" s="20" t="s">
        <v>145</v>
      </c>
      <c r="D34" s="22">
        <v>210</v>
      </c>
      <c r="E34" s="36"/>
      <c r="F34" s="7" t="s">
        <v>1016</v>
      </c>
      <c r="G34" s="170"/>
      <c r="H34" s="171"/>
    </row>
    <row r="35" spans="1:8">
      <c r="A35" s="20" t="s">
        <v>990</v>
      </c>
      <c r="B35" s="20" t="s">
        <v>1006</v>
      </c>
      <c r="C35" s="20" t="s">
        <v>147</v>
      </c>
      <c r="D35" s="22">
        <v>480</v>
      </c>
      <c r="E35" s="36"/>
      <c r="F35" s="7" t="s">
        <v>1017</v>
      </c>
      <c r="G35" s="170"/>
      <c r="H35" s="171"/>
    </row>
    <row r="36" spans="1:8">
      <c r="A36" s="20" t="s">
        <v>990</v>
      </c>
      <c r="B36" s="20" t="s">
        <v>1006</v>
      </c>
      <c r="C36" s="20" t="s">
        <v>149</v>
      </c>
      <c r="D36" s="22">
        <v>500</v>
      </c>
      <c r="E36" s="36"/>
      <c r="F36" s="7" t="s">
        <v>1018</v>
      </c>
      <c r="G36" s="170"/>
      <c r="H36" s="171"/>
    </row>
    <row r="37" spans="1:8">
      <c r="A37" s="20" t="s">
        <v>990</v>
      </c>
      <c r="B37" s="20" t="s">
        <v>1006</v>
      </c>
      <c r="C37" s="20" t="s">
        <v>151</v>
      </c>
      <c r="D37" s="22">
        <v>320</v>
      </c>
      <c r="E37" s="36"/>
      <c r="F37" s="7" t="s">
        <v>1019</v>
      </c>
      <c r="G37" s="170"/>
      <c r="H37" s="171"/>
    </row>
    <row r="38" spans="1:8">
      <c r="A38" s="20" t="s">
        <v>990</v>
      </c>
      <c r="B38" s="20" t="s">
        <v>1006</v>
      </c>
      <c r="C38" s="20" t="s">
        <v>421</v>
      </c>
      <c r="D38" s="22">
        <v>340</v>
      </c>
      <c r="E38" s="36"/>
      <c r="F38" s="7" t="s">
        <v>1020</v>
      </c>
      <c r="G38" s="170"/>
      <c r="H38" s="171"/>
    </row>
    <row r="39" spans="1:8">
      <c r="A39" s="44" t="s">
        <v>990</v>
      </c>
      <c r="B39" s="44" t="s">
        <v>1006</v>
      </c>
      <c r="C39" s="44" t="s">
        <v>862</v>
      </c>
      <c r="D39" s="45">
        <v>390</v>
      </c>
      <c r="E39" s="46"/>
      <c r="F39" s="47" t="s">
        <v>1021</v>
      </c>
      <c r="G39" s="172"/>
      <c r="H39" s="173"/>
    </row>
    <row r="40" spans="1:8">
      <c r="A40" s="153" t="s">
        <v>38</v>
      </c>
      <c r="B40" s="154"/>
      <c r="C40" s="155"/>
      <c r="D40" s="25">
        <f>SUM(D25:D39)</f>
        <v>6390</v>
      </c>
      <c r="E40" s="26">
        <f>SUM(E25:E39)</f>
        <v>0</v>
      </c>
      <c r="F40" s="9"/>
      <c r="G40" s="174"/>
      <c r="H40" s="175"/>
    </row>
    <row r="41" spans="1:8">
      <c r="A41" s="167" t="s">
        <v>988</v>
      </c>
      <c r="B41" s="168"/>
      <c r="C41" s="169"/>
      <c r="D41" s="39">
        <f>SUM(D16,D22,D40,)</f>
        <v>12130</v>
      </c>
      <c r="E41" s="39">
        <f>SUM(E16,E22,E40,)</f>
        <v>0</v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A40:C40"/>
    <mergeCell ref="G40:H40"/>
    <mergeCell ref="G35:H35"/>
    <mergeCell ref="G36:H36"/>
    <mergeCell ref="G37:H37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1:H21"/>
    <mergeCell ref="A22:C22"/>
    <mergeCell ref="G22:H22"/>
    <mergeCell ref="A23:C23"/>
    <mergeCell ref="A24:C24"/>
    <mergeCell ref="G24:H24"/>
    <mergeCell ref="C1:F1"/>
    <mergeCell ref="B2:C2"/>
    <mergeCell ref="A3:C3"/>
    <mergeCell ref="G7:H7"/>
    <mergeCell ref="G8:H8"/>
    <mergeCell ref="A7:C7"/>
    <mergeCell ref="A41:C41"/>
    <mergeCell ref="A6:C6"/>
    <mergeCell ref="A16:C16"/>
    <mergeCell ref="G9:H9"/>
    <mergeCell ref="G10:H10"/>
    <mergeCell ref="G16:H16"/>
    <mergeCell ref="G11:H11"/>
    <mergeCell ref="G12:H12"/>
    <mergeCell ref="G13:H13"/>
    <mergeCell ref="G14:H14"/>
    <mergeCell ref="G15:H15"/>
    <mergeCell ref="A17:C17"/>
    <mergeCell ref="A18:C18"/>
    <mergeCell ref="G18:H18"/>
    <mergeCell ref="G19:H19"/>
    <mergeCell ref="G20:H20"/>
  </mergeCells>
  <phoneticPr fontId="3"/>
  <conditionalFormatting sqref="D1:E1048576">
    <cfRule type="expression" dxfId="1" priority="2">
      <formula>IF(ISNUMBER($D1), VALUE($D1)&lt;VALUE($E1),FALSE)</formula>
    </cfRule>
  </conditionalFormatting>
  <conditionalFormatting sqref="E1:E1048576">
    <cfRule type="expression" dxfId="0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opLeftCell="A5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5" ht="39.75" customHeight="1">
      <c r="A1" s="135">
        <v>46116</v>
      </c>
      <c r="B1" s="136"/>
      <c r="C1" s="136"/>
      <c r="D1" s="137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138" t="s">
        <v>1</v>
      </c>
      <c r="L4" s="138"/>
      <c r="M4" s="139"/>
      <c r="N4" s="139"/>
      <c r="O4" s="139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140" t="s">
        <v>2</v>
      </c>
      <c r="B6" s="141"/>
      <c r="C6" s="142"/>
      <c r="D6" s="143"/>
      <c r="E6" s="143"/>
      <c r="F6" s="63" t="s">
        <v>3</v>
      </c>
      <c r="G6" s="99" t="s">
        <v>4</v>
      </c>
      <c r="H6" s="100"/>
      <c r="I6" s="144" t="str">
        <f>IF(C6&lt;&gt;"",C6-3,"")</f>
        <v/>
      </c>
      <c r="J6" s="145"/>
      <c r="K6" s="75" t="str">
        <f>I6</f>
        <v/>
      </c>
      <c r="L6" s="64" t="s">
        <v>57</v>
      </c>
      <c r="M6" s="146" t="str">
        <f>IF(C6&lt;&gt;"",C6-1,"")</f>
        <v/>
      </c>
      <c r="N6" s="146"/>
      <c r="O6" s="76" t="str">
        <f>M6</f>
        <v/>
      </c>
    </row>
    <row r="7" spans="1:15" ht="34.5" customHeight="1">
      <c r="A7" s="85" t="s">
        <v>5</v>
      </c>
      <c r="B7" s="86"/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</row>
    <row r="8" spans="1:15" ht="34.5" customHeight="1">
      <c r="A8" s="85" t="s">
        <v>7</v>
      </c>
      <c r="B8" s="86"/>
      <c r="C8" s="147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9"/>
    </row>
    <row r="9" spans="1:15" ht="34.5" customHeight="1">
      <c r="A9" s="85" t="s">
        <v>8</v>
      </c>
      <c r="B9" s="86"/>
      <c r="C9" s="125"/>
      <c r="D9" s="126"/>
      <c r="E9" s="127" t="s">
        <v>6</v>
      </c>
      <c r="F9" s="128"/>
      <c r="G9" s="125" t="s">
        <v>1127</v>
      </c>
      <c r="H9" s="129"/>
      <c r="I9" s="126"/>
      <c r="J9" s="127" t="s">
        <v>9</v>
      </c>
      <c r="K9" s="128"/>
      <c r="L9" s="103">
        <f>集計表!E4</f>
        <v>0</v>
      </c>
      <c r="M9" s="104"/>
      <c r="N9" s="104"/>
      <c r="O9" s="105"/>
    </row>
    <row r="10" spans="1:15" ht="34.5" customHeight="1">
      <c r="A10" s="85" t="s">
        <v>10</v>
      </c>
      <c r="B10" s="86"/>
      <c r="C10" s="118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1:15" ht="34.5" customHeight="1">
      <c r="A11" s="85" t="s">
        <v>11</v>
      </c>
      <c r="B11" s="86"/>
      <c r="C11" s="79"/>
      <c r="D11" s="80"/>
      <c r="E11" s="80"/>
      <c r="F11" s="80"/>
      <c r="G11" s="80"/>
      <c r="H11" s="80"/>
      <c r="I11" s="80"/>
      <c r="J11" s="81"/>
      <c r="K11" s="77" t="s">
        <v>25</v>
      </c>
      <c r="L11" s="78"/>
      <c r="M11" s="122"/>
      <c r="N11" s="123"/>
      <c r="O11" s="124"/>
    </row>
    <row r="12" spans="1:15" ht="34.5" customHeight="1" thickBot="1">
      <c r="A12" s="133" t="s">
        <v>12</v>
      </c>
      <c r="B12" s="134"/>
      <c r="C12" s="87"/>
      <c r="D12" s="88"/>
      <c r="E12" s="88"/>
      <c r="F12" s="88"/>
      <c r="G12" s="88"/>
      <c r="H12" s="88"/>
      <c r="I12" s="88"/>
      <c r="J12" s="89"/>
      <c r="K12" s="101" t="s">
        <v>26</v>
      </c>
      <c r="L12" s="102"/>
      <c r="M12" s="90"/>
      <c r="N12" s="91"/>
      <c r="O12" s="92"/>
    </row>
    <row r="13" spans="1:15" ht="34.5" customHeight="1">
      <c r="A13" s="93" t="s">
        <v>13</v>
      </c>
      <c r="B13" s="94"/>
      <c r="C13" s="97"/>
      <c r="D13" s="97"/>
      <c r="E13" s="97"/>
      <c r="F13" s="98"/>
      <c r="G13" s="99" t="s">
        <v>15</v>
      </c>
      <c r="H13" s="100"/>
      <c r="I13" s="121"/>
      <c r="J13" s="121"/>
      <c r="K13" s="121"/>
      <c r="L13" s="121"/>
      <c r="M13" s="121"/>
      <c r="N13" s="121"/>
      <c r="O13" s="121"/>
    </row>
    <row r="14" spans="1:15" ht="34.5" customHeight="1">
      <c r="A14" s="95"/>
      <c r="B14" s="96"/>
      <c r="C14" s="82" t="s">
        <v>16</v>
      </c>
      <c r="D14" s="83"/>
      <c r="E14" s="84"/>
      <c r="F14" s="84"/>
      <c r="G14" s="84"/>
      <c r="H14" s="65" t="s">
        <v>51</v>
      </c>
      <c r="I14" s="84"/>
      <c r="J14" s="84"/>
      <c r="K14" s="84"/>
      <c r="L14" s="84"/>
      <c r="M14" s="84"/>
      <c r="N14" s="84"/>
      <c r="O14" s="66" t="s">
        <v>17</v>
      </c>
    </row>
    <row r="15" spans="1:15" ht="34.5" customHeight="1">
      <c r="A15" s="114" t="s">
        <v>18</v>
      </c>
      <c r="B15" s="115"/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</row>
    <row r="16" spans="1:15" ht="34.5" customHeight="1">
      <c r="A16" s="95"/>
      <c r="B16" s="96"/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10"/>
    </row>
    <row r="17" spans="1:15" ht="34.5" customHeight="1">
      <c r="A17" s="95"/>
      <c r="B17" s="96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10"/>
    </row>
    <row r="18" spans="1:15" ht="34.5" customHeight="1">
      <c r="A18" s="95"/>
      <c r="B18" s="96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10"/>
    </row>
    <row r="19" spans="1:15" ht="34.5" customHeight="1">
      <c r="A19" s="95"/>
      <c r="B19" s="96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10"/>
    </row>
    <row r="20" spans="1:15" ht="34.5" customHeight="1">
      <c r="A20" s="116"/>
      <c r="B20" s="117"/>
      <c r="C20" s="108"/>
      <c r="D20" s="109"/>
      <c r="E20" s="109"/>
      <c r="F20" s="109"/>
      <c r="G20" s="109"/>
      <c r="H20" s="109"/>
      <c r="I20" s="110"/>
      <c r="J20" s="67" t="s">
        <v>19</v>
      </c>
      <c r="K20" s="68"/>
      <c r="L20" s="111"/>
      <c r="M20" s="112"/>
      <c r="N20" s="112"/>
      <c r="O20" s="113"/>
    </row>
    <row r="21" spans="1:15" ht="34.5" customHeight="1">
      <c r="A21" s="85" t="s">
        <v>54</v>
      </c>
      <c r="B21" s="86"/>
      <c r="C21" s="67" t="s">
        <v>55</v>
      </c>
      <c r="D21" s="68"/>
      <c r="E21" s="130"/>
      <c r="F21" s="131"/>
      <c r="G21" s="131"/>
      <c r="H21" s="131"/>
      <c r="I21" s="131"/>
      <c r="J21" s="131"/>
      <c r="K21" s="131"/>
      <c r="L21" s="131"/>
      <c r="M21" s="131"/>
      <c r="N21" s="131"/>
      <c r="O21" s="132"/>
    </row>
    <row r="22" spans="1:15" ht="24.75" customHeight="1">
      <c r="A22" s="70"/>
      <c r="B22" s="70"/>
      <c r="C22" s="71"/>
      <c r="D22" s="71"/>
      <c r="E22" s="71"/>
      <c r="F22" s="71"/>
      <c r="G22" s="71"/>
      <c r="H22" s="71"/>
      <c r="I22" s="71"/>
      <c r="J22" s="72"/>
      <c r="K22" s="73"/>
      <c r="L22" s="74"/>
      <c r="M22" s="74"/>
      <c r="N22" s="74"/>
      <c r="O22" s="74"/>
    </row>
    <row r="23" spans="1:15" ht="34.5" customHeight="1">
      <c r="A23" s="106"/>
      <c r="B23" s="106"/>
      <c r="C23" s="106"/>
      <c r="D23" s="106"/>
      <c r="E23" s="69"/>
      <c r="F23" s="69"/>
      <c r="G23" s="69"/>
      <c r="H23" s="69"/>
      <c r="I23" s="69"/>
      <c r="J23" s="107" t="s">
        <v>20</v>
      </c>
      <c r="K23" s="107"/>
      <c r="L23" s="107"/>
      <c r="M23" s="107"/>
      <c r="N23" s="107"/>
      <c r="O23" s="107"/>
    </row>
  </sheetData>
  <sheetProtection algorithmName="SHA-512" hashValue="XYKsB847qGwl7zZNxIZwh6AnSDWF2UuGXPhpxO8oUBkzJ6xQvqjLGo+nWzw3lwP0vKmdX3zEBUlYOst29NlmFQ==" saltValue="tcmeEXA9NRwPqX8RcYXz/g==" spinCount="100000" sheet="1" objects="1" scenarios="1"/>
  <protectedRanges>
    <protectedRange sqref="B4:E4 J4:K4 M4:O4" name="範囲1_1"/>
  </protectedRanges>
  <mergeCells count="48"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  <mergeCell ref="A9:B9"/>
    <mergeCell ref="C9:D9"/>
    <mergeCell ref="E9:F9"/>
    <mergeCell ref="G9:I9"/>
    <mergeCell ref="J9:K9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M12:O12"/>
    <mergeCell ref="A13:B14"/>
    <mergeCell ref="C13:F13"/>
    <mergeCell ref="G13:H13"/>
    <mergeCell ref="K12:L12"/>
    <mergeCell ref="K11:L11"/>
    <mergeCell ref="C11:J11"/>
    <mergeCell ref="C14:D14"/>
    <mergeCell ref="E14:G14"/>
    <mergeCell ref="A11:B11"/>
    <mergeCell ref="C12:J12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3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28</v>
      </c>
      <c r="B1" s="42"/>
      <c r="C1" s="159" t="s">
        <v>41</v>
      </c>
      <c r="D1" s="160"/>
      <c r="E1" s="160"/>
      <c r="F1" s="161"/>
      <c r="G1" s="2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48" t="s">
        <v>30</v>
      </c>
      <c r="E2" s="30" t="str">
        <f>IF(申込書!I6&lt;&gt;"",申込書!I6,"")</f>
        <v/>
      </c>
      <c r="F2" s="4" t="s">
        <v>5</v>
      </c>
      <c r="G2" s="48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48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49" t="s">
        <v>32</v>
      </c>
      <c r="B4" s="50"/>
      <c r="C4" s="50"/>
      <c r="D4" s="51">
        <f>SUM(D16,D37,D58,D67,D73,D90,D96,D103,D107,D113,)</f>
        <v>334840</v>
      </c>
      <c r="E4" s="51">
        <f>SUM(E16,E37,E58,E67,E73,E90,E96,E103,E107,E113,)</f>
        <v>0</v>
      </c>
      <c r="F4" s="156"/>
      <c r="G4" s="157"/>
      <c r="H4" s="158"/>
    </row>
    <row r="5" spans="1:8" ht="6" customHeight="1"/>
    <row r="6" spans="1:8">
      <c r="A6" s="164" t="s">
        <v>58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6" t="s">
        <v>37</v>
      </c>
      <c r="H7" s="6" t="s">
        <v>18</v>
      </c>
    </row>
    <row r="8" spans="1:8">
      <c r="A8" s="20" t="s">
        <v>60</v>
      </c>
      <c r="B8" s="20" t="s">
        <v>61</v>
      </c>
      <c r="C8" s="21"/>
      <c r="D8" s="22">
        <f>門司区!D17</f>
        <v>3970</v>
      </c>
      <c r="E8" s="23">
        <f>門司区!E17</f>
        <v>0</v>
      </c>
      <c r="F8" s="7" t="s">
        <v>59</v>
      </c>
      <c r="G8" s="24">
        <f t="shared" ref="G8:G16" si="0">IFERROR(E8 / D8,"")</f>
        <v>0</v>
      </c>
      <c r="H8" s="8"/>
    </row>
    <row r="9" spans="1:8">
      <c r="A9" s="20" t="s">
        <v>60</v>
      </c>
      <c r="B9" s="20" t="s">
        <v>82</v>
      </c>
      <c r="C9" s="21"/>
      <c r="D9" s="22">
        <f>門司区!D24</f>
        <v>1160</v>
      </c>
      <c r="E9" s="23">
        <f>門司区!E24</f>
        <v>0</v>
      </c>
      <c r="F9" s="7" t="s">
        <v>81</v>
      </c>
      <c r="G9" s="24">
        <f t="shared" si="0"/>
        <v>0</v>
      </c>
      <c r="H9" s="8"/>
    </row>
    <row r="10" spans="1:8">
      <c r="A10" s="20" t="s">
        <v>60</v>
      </c>
      <c r="B10" s="20" t="s">
        <v>89</v>
      </c>
      <c r="C10" s="21"/>
      <c r="D10" s="22">
        <f>門司区!D34</f>
        <v>2810</v>
      </c>
      <c r="E10" s="23">
        <f>門司区!E34</f>
        <v>0</v>
      </c>
      <c r="F10" s="7" t="s">
        <v>88</v>
      </c>
      <c r="G10" s="24">
        <f t="shared" si="0"/>
        <v>0</v>
      </c>
      <c r="H10" s="8"/>
    </row>
    <row r="11" spans="1:8">
      <c r="A11" s="20" t="s">
        <v>60</v>
      </c>
      <c r="B11" s="20" t="s">
        <v>98</v>
      </c>
      <c r="C11" s="21"/>
      <c r="D11" s="22">
        <f>門司区!D43</f>
        <v>2880</v>
      </c>
      <c r="E11" s="23">
        <f>門司区!E43</f>
        <v>0</v>
      </c>
      <c r="F11" s="7" t="s">
        <v>97</v>
      </c>
      <c r="G11" s="24">
        <f t="shared" si="0"/>
        <v>0</v>
      </c>
      <c r="H11" s="8"/>
    </row>
    <row r="12" spans="1:8">
      <c r="A12" s="20" t="s">
        <v>60</v>
      </c>
      <c r="B12" s="20" t="s">
        <v>106</v>
      </c>
      <c r="C12" s="21"/>
      <c r="D12" s="22">
        <f>門司区!D56</f>
        <v>5170</v>
      </c>
      <c r="E12" s="23">
        <f>門司区!E56</f>
        <v>0</v>
      </c>
      <c r="F12" s="7" t="s">
        <v>105</v>
      </c>
      <c r="G12" s="24">
        <f t="shared" si="0"/>
        <v>0</v>
      </c>
      <c r="H12" s="8"/>
    </row>
    <row r="13" spans="1:8">
      <c r="A13" s="20" t="s">
        <v>60</v>
      </c>
      <c r="B13" s="20" t="s">
        <v>118</v>
      </c>
      <c r="C13" s="21"/>
      <c r="D13" s="22">
        <f>門司区!D68</f>
        <v>3640</v>
      </c>
      <c r="E13" s="23">
        <f>門司区!E68</f>
        <v>0</v>
      </c>
      <c r="F13" s="7" t="s">
        <v>117</v>
      </c>
      <c r="G13" s="24">
        <f t="shared" si="0"/>
        <v>0</v>
      </c>
      <c r="H13" s="8"/>
    </row>
    <row r="14" spans="1:8">
      <c r="A14" s="20" t="s">
        <v>60</v>
      </c>
      <c r="B14" s="20" t="s">
        <v>129</v>
      </c>
      <c r="C14" s="21"/>
      <c r="D14" s="22">
        <f>門司区!D78</f>
        <v>2670</v>
      </c>
      <c r="E14" s="23">
        <f>門司区!E78</f>
        <v>0</v>
      </c>
      <c r="F14" s="7" t="s">
        <v>128</v>
      </c>
      <c r="G14" s="24">
        <f t="shared" si="0"/>
        <v>0</v>
      </c>
      <c r="H14" s="8"/>
    </row>
    <row r="15" spans="1:8">
      <c r="A15" s="20" t="s">
        <v>60</v>
      </c>
      <c r="B15" s="20" t="s">
        <v>139</v>
      </c>
      <c r="C15" s="21"/>
      <c r="D15" s="22">
        <f>門司区!D90</f>
        <v>2700</v>
      </c>
      <c r="E15" s="23">
        <f>門司区!E90</f>
        <v>0</v>
      </c>
      <c r="F15" s="7" t="s">
        <v>138</v>
      </c>
      <c r="G15" s="24">
        <f t="shared" si="0"/>
        <v>0</v>
      </c>
      <c r="H15" s="8"/>
    </row>
    <row r="16" spans="1:8">
      <c r="A16" s="153" t="s">
        <v>38</v>
      </c>
      <c r="B16" s="154"/>
      <c r="C16" s="155"/>
      <c r="D16" s="25">
        <f>SUM(D8:D15)</f>
        <v>25000</v>
      </c>
      <c r="E16" s="26">
        <f>SUM(E8:E15)</f>
        <v>0</v>
      </c>
      <c r="F16" s="9"/>
      <c r="G16" s="27">
        <f t="shared" si="0"/>
        <v>0</v>
      </c>
      <c r="H16" s="10"/>
    </row>
    <row r="17" spans="1:8">
      <c r="A17" s="164" t="s">
        <v>153</v>
      </c>
      <c r="B17" s="165"/>
      <c r="C17" s="166"/>
      <c r="D17" s="18"/>
      <c r="E17" s="19"/>
      <c r="F17" s="19"/>
      <c r="G17" s="19"/>
      <c r="H17" s="19"/>
    </row>
    <row r="18" spans="1:8">
      <c r="A18" s="150" t="s">
        <v>33</v>
      </c>
      <c r="B18" s="151"/>
      <c r="C18" s="152"/>
      <c r="D18" s="5" t="s">
        <v>34</v>
      </c>
      <c r="E18" s="6" t="s">
        <v>35</v>
      </c>
      <c r="F18" s="6" t="s">
        <v>36</v>
      </c>
      <c r="G18" s="6" t="s">
        <v>37</v>
      </c>
      <c r="H18" s="6" t="s">
        <v>18</v>
      </c>
    </row>
    <row r="19" spans="1:8">
      <c r="A19" s="20" t="s">
        <v>155</v>
      </c>
      <c r="B19" s="20" t="s">
        <v>156</v>
      </c>
      <c r="C19" s="21"/>
      <c r="D19" s="22">
        <f>小倉北区!D18</f>
        <v>5410</v>
      </c>
      <c r="E19" s="23">
        <f>小倉北区!E18</f>
        <v>0</v>
      </c>
      <c r="F19" s="7" t="s">
        <v>154</v>
      </c>
      <c r="G19" s="24">
        <f t="shared" ref="G19:G37" si="1">IFERROR(E19 / D19,"")</f>
        <v>0</v>
      </c>
      <c r="H19" s="8"/>
    </row>
    <row r="20" spans="1:8">
      <c r="A20" s="20" t="s">
        <v>155</v>
      </c>
      <c r="B20" s="20" t="s">
        <v>168</v>
      </c>
      <c r="C20" s="21"/>
      <c r="D20" s="22">
        <f>小倉北区!D31</f>
        <v>4470</v>
      </c>
      <c r="E20" s="23">
        <f>小倉北区!E31</f>
        <v>0</v>
      </c>
      <c r="F20" s="7" t="s">
        <v>167</v>
      </c>
      <c r="G20" s="24">
        <f t="shared" si="1"/>
        <v>0</v>
      </c>
      <c r="H20" s="8"/>
    </row>
    <row r="21" spans="1:8">
      <c r="A21" s="20" t="s">
        <v>155</v>
      </c>
      <c r="B21" s="20" t="s">
        <v>180</v>
      </c>
      <c r="C21" s="21"/>
      <c r="D21" s="22">
        <f>小倉北区!D46</f>
        <v>6120</v>
      </c>
      <c r="E21" s="23">
        <f>小倉北区!E46</f>
        <v>0</v>
      </c>
      <c r="F21" s="7" t="s">
        <v>179</v>
      </c>
      <c r="G21" s="24">
        <f t="shared" si="1"/>
        <v>0</v>
      </c>
      <c r="H21" s="8"/>
    </row>
    <row r="22" spans="1:8">
      <c r="A22" s="20" t="s">
        <v>155</v>
      </c>
      <c r="B22" s="20" t="s">
        <v>194</v>
      </c>
      <c r="C22" s="21"/>
      <c r="D22" s="22">
        <f>小倉北区!D58</f>
        <v>4210</v>
      </c>
      <c r="E22" s="23">
        <f>小倉北区!E58</f>
        <v>0</v>
      </c>
      <c r="F22" s="7" t="s">
        <v>193</v>
      </c>
      <c r="G22" s="24">
        <f t="shared" si="1"/>
        <v>0</v>
      </c>
      <c r="H22" s="8"/>
    </row>
    <row r="23" spans="1:8">
      <c r="A23" s="20" t="s">
        <v>155</v>
      </c>
      <c r="B23" s="20" t="s">
        <v>205</v>
      </c>
      <c r="C23" s="21"/>
      <c r="D23" s="22">
        <f>小倉北区!D70</f>
        <v>3090</v>
      </c>
      <c r="E23" s="23">
        <f>小倉北区!E70</f>
        <v>0</v>
      </c>
      <c r="F23" s="7" t="s">
        <v>204</v>
      </c>
      <c r="G23" s="24">
        <f t="shared" si="1"/>
        <v>0</v>
      </c>
      <c r="H23" s="8"/>
    </row>
    <row r="24" spans="1:8">
      <c r="A24" s="20" t="s">
        <v>155</v>
      </c>
      <c r="B24" s="20" t="s">
        <v>216</v>
      </c>
      <c r="C24" s="21"/>
      <c r="D24" s="22">
        <f>小倉北区!D81</f>
        <v>3730</v>
      </c>
      <c r="E24" s="23">
        <f>小倉北区!E81</f>
        <v>0</v>
      </c>
      <c r="F24" s="7" t="s">
        <v>215</v>
      </c>
      <c r="G24" s="24">
        <f t="shared" si="1"/>
        <v>0</v>
      </c>
      <c r="H24" s="8"/>
    </row>
    <row r="25" spans="1:8">
      <c r="A25" s="20" t="s">
        <v>155</v>
      </c>
      <c r="B25" s="20" t="s">
        <v>226</v>
      </c>
      <c r="C25" s="21"/>
      <c r="D25" s="22">
        <f>小倉北区!D93</f>
        <v>4530</v>
      </c>
      <c r="E25" s="23">
        <f>小倉北区!E93</f>
        <v>0</v>
      </c>
      <c r="F25" s="7" t="s">
        <v>225</v>
      </c>
      <c r="G25" s="24">
        <f t="shared" si="1"/>
        <v>0</v>
      </c>
      <c r="H25" s="8"/>
    </row>
    <row r="26" spans="1:8">
      <c r="A26" s="20" t="s">
        <v>155</v>
      </c>
      <c r="B26" s="20" t="s">
        <v>237</v>
      </c>
      <c r="C26" s="21"/>
      <c r="D26" s="22">
        <f>小倉北区!D107</f>
        <v>5140</v>
      </c>
      <c r="E26" s="23">
        <f>小倉北区!E107</f>
        <v>0</v>
      </c>
      <c r="F26" s="7" t="s">
        <v>236</v>
      </c>
      <c r="G26" s="24">
        <f t="shared" si="1"/>
        <v>0</v>
      </c>
      <c r="H26" s="8"/>
    </row>
    <row r="27" spans="1:8">
      <c r="A27" s="20" t="s">
        <v>155</v>
      </c>
      <c r="B27" s="20" t="s">
        <v>250</v>
      </c>
      <c r="C27" s="21"/>
      <c r="D27" s="22">
        <f>小倉北区!D119</f>
        <v>4760</v>
      </c>
      <c r="E27" s="23">
        <f>小倉北区!E119</f>
        <v>0</v>
      </c>
      <c r="F27" s="7" t="s">
        <v>249</v>
      </c>
      <c r="G27" s="24">
        <f t="shared" si="1"/>
        <v>0</v>
      </c>
      <c r="H27" s="8"/>
    </row>
    <row r="28" spans="1:8">
      <c r="A28" s="20" t="s">
        <v>155</v>
      </c>
      <c r="B28" s="20" t="s">
        <v>261</v>
      </c>
      <c r="C28" s="21"/>
      <c r="D28" s="22">
        <f>小倉北区!D129</f>
        <v>2720</v>
      </c>
      <c r="E28" s="23">
        <f>小倉北区!E129</f>
        <v>0</v>
      </c>
      <c r="F28" s="7" t="s">
        <v>260</v>
      </c>
      <c r="G28" s="24">
        <f t="shared" si="1"/>
        <v>0</v>
      </c>
      <c r="H28" s="8"/>
    </row>
    <row r="29" spans="1:8">
      <c r="A29" s="20" t="s">
        <v>155</v>
      </c>
      <c r="B29" s="20" t="s">
        <v>270</v>
      </c>
      <c r="C29" s="21"/>
      <c r="D29" s="22">
        <f>小倉北区!D141</f>
        <v>2820</v>
      </c>
      <c r="E29" s="23">
        <f>小倉北区!E141</f>
        <v>0</v>
      </c>
      <c r="F29" s="7" t="s">
        <v>269</v>
      </c>
      <c r="G29" s="24">
        <f t="shared" si="1"/>
        <v>0</v>
      </c>
      <c r="H29" s="8"/>
    </row>
    <row r="30" spans="1:8">
      <c r="A30" s="20" t="s">
        <v>155</v>
      </c>
      <c r="B30" s="20" t="s">
        <v>281</v>
      </c>
      <c r="C30" s="21"/>
      <c r="D30" s="22">
        <f>小倉北区!D155</f>
        <v>4650</v>
      </c>
      <c r="E30" s="23">
        <f>小倉北区!E155</f>
        <v>0</v>
      </c>
      <c r="F30" s="7" t="s">
        <v>280</v>
      </c>
      <c r="G30" s="24">
        <f t="shared" si="1"/>
        <v>0</v>
      </c>
      <c r="H30" s="8"/>
    </row>
    <row r="31" spans="1:8">
      <c r="A31" s="20" t="s">
        <v>155</v>
      </c>
      <c r="B31" s="20" t="s">
        <v>294</v>
      </c>
      <c r="C31" s="21"/>
      <c r="D31" s="22">
        <f>小倉北区!D164</f>
        <v>2190</v>
      </c>
      <c r="E31" s="23">
        <f>小倉北区!E164</f>
        <v>0</v>
      </c>
      <c r="F31" s="7" t="s">
        <v>293</v>
      </c>
      <c r="G31" s="24">
        <f t="shared" si="1"/>
        <v>0</v>
      </c>
      <c r="H31" s="8"/>
    </row>
    <row r="32" spans="1:8">
      <c r="A32" s="20" t="s">
        <v>155</v>
      </c>
      <c r="B32" s="20" t="s">
        <v>302</v>
      </c>
      <c r="C32" s="21"/>
      <c r="D32" s="22">
        <f>小倉北区!D174</f>
        <v>3940</v>
      </c>
      <c r="E32" s="23">
        <f>小倉北区!E174</f>
        <v>0</v>
      </c>
      <c r="F32" s="7" t="s">
        <v>301</v>
      </c>
      <c r="G32" s="24">
        <f t="shared" si="1"/>
        <v>0</v>
      </c>
      <c r="H32" s="8"/>
    </row>
    <row r="33" spans="1:8">
      <c r="A33" s="20" t="s">
        <v>155</v>
      </c>
      <c r="B33" s="20" t="s">
        <v>311</v>
      </c>
      <c r="C33" s="21"/>
      <c r="D33" s="22">
        <f>小倉北区!D188</f>
        <v>5410</v>
      </c>
      <c r="E33" s="23">
        <f>小倉北区!E188</f>
        <v>0</v>
      </c>
      <c r="F33" s="7" t="s">
        <v>310</v>
      </c>
      <c r="G33" s="24">
        <f t="shared" si="1"/>
        <v>0</v>
      </c>
      <c r="H33" s="8"/>
    </row>
    <row r="34" spans="1:8">
      <c r="A34" s="20" t="s">
        <v>155</v>
      </c>
      <c r="B34" s="20" t="s">
        <v>324</v>
      </c>
      <c r="C34" s="21"/>
      <c r="D34" s="22">
        <f>小倉北区!D202</f>
        <v>4270</v>
      </c>
      <c r="E34" s="23">
        <f>小倉北区!E202</f>
        <v>0</v>
      </c>
      <c r="F34" s="7" t="s">
        <v>323</v>
      </c>
      <c r="G34" s="24">
        <f t="shared" si="1"/>
        <v>0</v>
      </c>
      <c r="H34" s="8"/>
    </row>
    <row r="35" spans="1:8">
      <c r="A35" s="20" t="s">
        <v>155</v>
      </c>
      <c r="B35" s="20" t="s">
        <v>337</v>
      </c>
      <c r="C35" s="21"/>
      <c r="D35" s="22">
        <f>小倉北区!D214</f>
        <v>3530</v>
      </c>
      <c r="E35" s="23">
        <f>小倉北区!E214</f>
        <v>0</v>
      </c>
      <c r="F35" s="7" t="s">
        <v>336</v>
      </c>
      <c r="G35" s="24">
        <f t="shared" si="1"/>
        <v>0</v>
      </c>
      <c r="H35" s="8"/>
    </row>
    <row r="36" spans="1:8">
      <c r="A36" s="20" t="s">
        <v>155</v>
      </c>
      <c r="B36" s="20" t="s">
        <v>348</v>
      </c>
      <c r="C36" s="21"/>
      <c r="D36" s="22">
        <f>小倉北区!D230</f>
        <v>5600</v>
      </c>
      <c r="E36" s="23">
        <f>小倉北区!E230</f>
        <v>0</v>
      </c>
      <c r="F36" s="7" t="s">
        <v>347</v>
      </c>
      <c r="G36" s="24">
        <f t="shared" si="1"/>
        <v>0</v>
      </c>
      <c r="H36" s="8"/>
    </row>
    <row r="37" spans="1:8">
      <c r="A37" s="153" t="s">
        <v>38</v>
      </c>
      <c r="B37" s="154"/>
      <c r="C37" s="155"/>
      <c r="D37" s="25">
        <f>SUM(D19:D36)</f>
        <v>76590</v>
      </c>
      <c r="E37" s="26">
        <f>SUM(E19:E36)</f>
        <v>0</v>
      </c>
      <c r="F37" s="9"/>
      <c r="G37" s="27">
        <f t="shared" si="1"/>
        <v>0</v>
      </c>
      <c r="H37" s="10"/>
    </row>
    <row r="38" spans="1:8">
      <c r="A38" s="164" t="s">
        <v>362</v>
      </c>
      <c r="B38" s="165"/>
      <c r="C38" s="166"/>
      <c r="D38" s="18"/>
      <c r="E38" s="19"/>
      <c r="F38" s="19"/>
      <c r="G38" s="19"/>
      <c r="H38" s="19"/>
    </row>
    <row r="39" spans="1:8">
      <c r="A39" s="150" t="s">
        <v>33</v>
      </c>
      <c r="B39" s="151"/>
      <c r="C39" s="152"/>
      <c r="D39" s="5" t="s">
        <v>34</v>
      </c>
      <c r="E39" s="6" t="s">
        <v>35</v>
      </c>
      <c r="F39" s="6" t="s">
        <v>36</v>
      </c>
      <c r="G39" s="6" t="s">
        <v>37</v>
      </c>
      <c r="H39" s="6" t="s">
        <v>18</v>
      </c>
    </row>
    <row r="40" spans="1:8">
      <c r="A40" s="20" t="s">
        <v>364</v>
      </c>
      <c r="B40" s="20" t="s">
        <v>365</v>
      </c>
      <c r="C40" s="21"/>
      <c r="D40" s="22">
        <f>小倉南区!D17</f>
        <v>3620</v>
      </c>
      <c r="E40" s="23">
        <f>小倉南区!E17</f>
        <v>0</v>
      </c>
      <c r="F40" s="7" t="s">
        <v>363</v>
      </c>
      <c r="G40" s="24">
        <f t="shared" ref="G40:G58" si="2">IFERROR(E40 / D40,"")</f>
        <v>0</v>
      </c>
      <c r="H40" s="8"/>
    </row>
    <row r="41" spans="1:8">
      <c r="A41" s="20" t="s">
        <v>364</v>
      </c>
      <c r="B41" s="20" t="s">
        <v>376</v>
      </c>
      <c r="C41" s="21"/>
      <c r="D41" s="22">
        <f>小倉南区!D26</f>
        <v>3270</v>
      </c>
      <c r="E41" s="23">
        <f>小倉南区!E26</f>
        <v>0</v>
      </c>
      <c r="F41" s="7" t="s">
        <v>375</v>
      </c>
      <c r="G41" s="24">
        <f t="shared" si="2"/>
        <v>0</v>
      </c>
      <c r="H41" s="8"/>
    </row>
    <row r="42" spans="1:8">
      <c r="A42" s="20" t="s">
        <v>364</v>
      </c>
      <c r="B42" s="20" t="s">
        <v>384</v>
      </c>
      <c r="C42" s="21"/>
      <c r="D42" s="22">
        <f>小倉南区!D38</f>
        <v>4010</v>
      </c>
      <c r="E42" s="23">
        <f>小倉南区!E38</f>
        <v>0</v>
      </c>
      <c r="F42" s="7" t="s">
        <v>383</v>
      </c>
      <c r="G42" s="24">
        <f t="shared" si="2"/>
        <v>0</v>
      </c>
      <c r="H42" s="8"/>
    </row>
    <row r="43" spans="1:8">
      <c r="A43" s="20" t="s">
        <v>364</v>
      </c>
      <c r="B43" s="20" t="s">
        <v>395</v>
      </c>
      <c r="C43" s="21"/>
      <c r="D43" s="22">
        <f>小倉南区!D49</f>
        <v>3990</v>
      </c>
      <c r="E43" s="23">
        <f>小倉南区!E49</f>
        <v>0</v>
      </c>
      <c r="F43" s="7" t="s">
        <v>394</v>
      </c>
      <c r="G43" s="24">
        <f t="shared" si="2"/>
        <v>0</v>
      </c>
      <c r="H43" s="8"/>
    </row>
    <row r="44" spans="1:8">
      <c r="A44" s="20" t="s">
        <v>364</v>
      </c>
      <c r="B44" s="20" t="s">
        <v>405</v>
      </c>
      <c r="C44" s="21"/>
      <c r="D44" s="22">
        <f>小倉南区!D68</f>
        <v>4840</v>
      </c>
      <c r="E44" s="23">
        <f>小倉南区!E68</f>
        <v>0</v>
      </c>
      <c r="F44" s="7" t="s">
        <v>404</v>
      </c>
      <c r="G44" s="24">
        <f t="shared" si="2"/>
        <v>0</v>
      </c>
      <c r="H44" s="8"/>
    </row>
    <row r="45" spans="1:8">
      <c r="A45" s="20" t="s">
        <v>364</v>
      </c>
      <c r="B45" s="20" t="s">
        <v>424</v>
      </c>
      <c r="C45" s="21"/>
      <c r="D45" s="22">
        <f>小倉南区!D86</f>
        <v>4520</v>
      </c>
      <c r="E45" s="23">
        <f>小倉南区!E86</f>
        <v>0</v>
      </c>
      <c r="F45" s="7" t="s">
        <v>423</v>
      </c>
      <c r="G45" s="24">
        <f t="shared" si="2"/>
        <v>0</v>
      </c>
      <c r="H45" s="8"/>
    </row>
    <row r="46" spans="1:8">
      <c r="A46" s="20" t="s">
        <v>364</v>
      </c>
      <c r="B46" s="20" t="s">
        <v>441</v>
      </c>
      <c r="C46" s="21"/>
      <c r="D46" s="22">
        <f>小倉南区!D102</f>
        <v>5110</v>
      </c>
      <c r="E46" s="23">
        <f>小倉南区!E102</f>
        <v>0</v>
      </c>
      <c r="F46" s="7" t="s">
        <v>440</v>
      </c>
      <c r="G46" s="24">
        <f t="shared" si="2"/>
        <v>0</v>
      </c>
      <c r="H46" s="8"/>
    </row>
    <row r="47" spans="1:8">
      <c r="A47" s="20" t="s">
        <v>364</v>
      </c>
      <c r="B47" s="20" t="s">
        <v>456</v>
      </c>
      <c r="C47" s="21"/>
      <c r="D47" s="22">
        <f>小倉南区!D116</f>
        <v>4330</v>
      </c>
      <c r="E47" s="23">
        <f>小倉南区!E116</f>
        <v>0</v>
      </c>
      <c r="F47" s="7" t="s">
        <v>455</v>
      </c>
      <c r="G47" s="24">
        <f t="shared" si="2"/>
        <v>0</v>
      </c>
      <c r="H47" s="8"/>
    </row>
    <row r="48" spans="1:8">
      <c r="A48" s="20" t="s">
        <v>364</v>
      </c>
      <c r="B48" s="20" t="s">
        <v>469</v>
      </c>
      <c r="C48" s="21"/>
      <c r="D48" s="22">
        <f>小倉南区!D131</f>
        <v>5310</v>
      </c>
      <c r="E48" s="23">
        <f>小倉南区!E131</f>
        <v>0</v>
      </c>
      <c r="F48" s="7" t="s">
        <v>468</v>
      </c>
      <c r="G48" s="24">
        <f t="shared" si="2"/>
        <v>0</v>
      </c>
      <c r="H48" s="8"/>
    </row>
    <row r="49" spans="1:8">
      <c r="A49" s="20" t="s">
        <v>364</v>
      </c>
      <c r="B49" s="20" t="s">
        <v>483</v>
      </c>
      <c r="C49" s="21"/>
      <c r="D49" s="22">
        <f>小倉南区!D149</f>
        <v>6350</v>
      </c>
      <c r="E49" s="23">
        <f>小倉南区!E149</f>
        <v>0</v>
      </c>
      <c r="F49" s="7" t="s">
        <v>482</v>
      </c>
      <c r="G49" s="24">
        <f t="shared" si="2"/>
        <v>0</v>
      </c>
      <c r="H49" s="8"/>
    </row>
    <row r="50" spans="1:8">
      <c r="A50" s="20" t="s">
        <v>364</v>
      </c>
      <c r="B50" s="20" t="s">
        <v>500</v>
      </c>
      <c r="C50" s="21"/>
      <c r="D50" s="22">
        <f>小倉南区!D164</f>
        <v>4760</v>
      </c>
      <c r="E50" s="23">
        <f>小倉南区!E164</f>
        <v>0</v>
      </c>
      <c r="F50" s="7" t="s">
        <v>499</v>
      </c>
      <c r="G50" s="24">
        <f t="shared" si="2"/>
        <v>0</v>
      </c>
      <c r="H50" s="8"/>
    </row>
    <row r="51" spans="1:8">
      <c r="A51" s="20" t="s">
        <v>364</v>
      </c>
      <c r="B51" s="20" t="s">
        <v>514</v>
      </c>
      <c r="C51" s="21"/>
      <c r="D51" s="22">
        <f>小倉南区!D177</f>
        <v>3660</v>
      </c>
      <c r="E51" s="23">
        <f>小倉南区!E177</f>
        <v>0</v>
      </c>
      <c r="F51" s="7" t="s">
        <v>513</v>
      </c>
      <c r="G51" s="24">
        <f t="shared" si="2"/>
        <v>0</v>
      </c>
      <c r="H51" s="8"/>
    </row>
    <row r="52" spans="1:8">
      <c r="A52" s="20" t="s">
        <v>364</v>
      </c>
      <c r="B52" s="20" t="s">
        <v>526</v>
      </c>
      <c r="C52" s="21"/>
      <c r="D52" s="22">
        <f>小倉南区!D193</f>
        <v>5430</v>
      </c>
      <c r="E52" s="23">
        <f>小倉南区!E193</f>
        <v>0</v>
      </c>
      <c r="F52" s="7" t="s">
        <v>525</v>
      </c>
      <c r="G52" s="24">
        <f t="shared" si="2"/>
        <v>0</v>
      </c>
      <c r="H52" s="8"/>
    </row>
    <row r="53" spans="1:8">
      <c r="A53" s="20" t="s">
        <v>364</v>
      </c>
      <c r="B53" s="20" t="s">
        <v>541</v>
      </c>
      <c r="C53" s="21"/>
      <c r="D53" s="22">
        <f>小倉南区!D205</f>
        <v>3510</v>
      </c>
      <c r="E53" s="23">
        <f>小倉南区!E205</f>
        <v>0</v>
      </c>
      <c r="F53" s="7" t="s">
        <v>540</v>
      </c>
      <c r="G53" s="24">
        <f t="shared" si="2"/>
        <v>0</v>
      </c>
      <c r="H53" s="8"/>
    </row>
    <row r="54" spans="1:8">
      <c r="A54" s="20" t="s">
        <v>364</v>
      </c>
      <c r="B54" s="20" t="s">
        <v>552</v>
      </c>
      <c r="C54" s="21"/>
      <c r="D54" s="22">
        <f>小倉南区!D217</f>
        <v>2710</v>
      </c>
      <c r="E54" s="23">
        <f>小倉南区!E217</f>
        <v>0</v>
      </c>
      <c r="F54" s="7" t="s">
        <v>551</v>
      </c>
      <c r="G54" s="24">
        <f t="shared" si="2"/>
        <v>0</v>
      </c>
      <c r="H54" s="8"/>
    </row>
    <row r="55" spans="1:8">
      <c r="A55" s="20" t="s">
        <v>364</v>
      </c>
      <c r="B55" s="20" t="s">
        <v>563</v>
      </c>
      <c r="C55" s="21"/>
      <c r="D55" s="22">
        <f>小倉南区!D232</f>
        <v>4970</v>
      </c>
      <c r="E55" s="23">
        <f>小倉南区!E232</f>
        <v>0</v>
      </c>
      <c r="F55" s="7" t="s">
        <v>562</v>
      </c>
      <c r="G55" s="24">
        <f t="shared" si="2"/>
        <v>0</v>
      </c>
      <c r="H55" s="8"/>
    </row>
    <row r="56" spans="1:8">
      <c r="A56" s="20" t="s">
        <v>364</v>
      </c>
      <c r="B56" s="20" t="s">
        <v>577</v>
      </c>
      <c r="C56" s="21"/>
      <c r="D56" s="22">
        <f>小倉南区!D242</f>
        <v>3340</v>
      </c>
      <c r="E56" s="23">
        <f>小倉南区!E242</f>
        <v>0</v>
      </c>
      <c r="F56" s="7" t="s">
        <v>576</v>
      </c>
      <c r="G56" s="24">
        <f t="shared" si="2"/>
        <v>0</v>
      </c>
      <c r="H56" s="8"/>
    </row>
    <row r="57" spans="1:8">
      <c r="A57" s="20" t="s">
        <v>364</v>
      </c>
      <c r="B57" s="20" t="s">
        <v>586</v>
      </c>
      <c r="C57" s="21"/>
      <c r="D57" s="22">
        <f>小倉南区!D258</f>
        <v>4630</v>
      </c>
      <c r="E57" s="23">
        <f>小倉南区!E258</f>
        <v>0</v>
      </c>
      <c r="F57" s="7" t="s">
        <v>585</v>
      </c>
      <c r="G57" s="24">
        <f t="shared" si="2"/>
        <v>0</v>
      </c>
      <c r="H57" s="8"/>
    </row>
    <row r="58" spans="1:8">
      <c r="A58" s="153" t="s">
        <v>38</v>
      </c>
      <c r="B58" s="154"/>
      <c r="C58" s="155"/>
      <c r="D58" s="25">
        <f>SUM(D40:D57)</f>
        <v>78360</v>
      </c>
      <c r="E58" s="26">
        <f>SUM(E40:E57)</f>
        <v>0</v>
      </c>
      <c r="F58" s="9"/>
      <c r="G58" s="27">
        <f t="shared" si="2"/>
        <v>0</v>
      </c>
      <c r="H58" s="10"/>
    </row>
    <row r="59" spans="1:8">
      <c r="A59" s="164" t="s">
        <v>600</v>
      </c>
      <c r="B59" s="165"/>
      <c r="C59" s="166"/>
      <c r="D59" s="18"/>
      <c r="E59" s="19"/>
      <c r="F59" s="19"/>
      <c r="G59" s="19"/>
      <c r="H59" s="19"/>
    </row>
    <row r="60" spans="1:8">
      <c r="A60" s="150" t="s">
        <v>33</v>
      </c>
      <c r="B60" s="151"/>
      <c r="C60" s="152"/>
      <c r="D60" s="5" t="s">
        <v>34</v>
      </c>
      <c r="E60" s="6" t="s">
        <v>35</v>
      </c>
      <c r="F60" s="6" t="s">
        <v>36</v>
      </c>
      <c r="G60" s="6" t="s">
        <v>37</v>
      </c>
      <c r="H60" s="6" t="s">
        <v>18</v>
      </c>
    </row>
    <row r="61" spans="1:8">
      <c r="A61" s="20" t="s">
        <v>602</v>
      </c>
      <c r="B61" s="20" t="s">
        <v>603</v>
      </c>
      <c r="C61" s="21"/>
      <c r="D61" s="22">
        <f>戸畑区!D18</f>
        <v>4670</v>
      </c>
      <c r="E61" s="23">
        <f>戸畑区!E18</f>
        <v>0</v>
      </c>
      <c r="F61" s="7" t="s">
        <v>601</v>
      </c>
      <c r="G61" s="24">
        <f t="shared" ref="G61:G67" si="3">IFERROR(E61 / D61,"")</f>
        <v>0</v>
      </c>
      <c r="H61" s="8"/>
    </row>
    <row r="62" spans="1:8">
      <c r="A62" s="20" t="s">
        <v>602</v>
      </c>
      <c r="B62" s="20" t="s">
        <v>615</v>
      </c>
      <c r="C62" s="21"/>
      <c r="D62" s="22">
        <f>戸畑区!D30</f>
        <v>4350</v>
      </c>
      <c r="E62" s="23">
        <f>戸畑区!E30</f>
        <v>0</v>
      </c>
      <c r="F62" s="7" t="s">
        <v>614</v>
      </c>
      <c r="G62" s="24">
        <f t="shared" si="3"/>
        <v>0</v>
      </c>
      <c r="H62" s="8"/>
    </row>
    <row r="63" spans="1:8">
      <c r="A63" s="20" t="s">
        <v>602</v>
      </c>
      <c r="B63" s="20" t="s">
        <v>626</v>
      </c>
      <c r="C63" s="21"/>
      <c r="D63" s="22">
        <f>戸畑区!D41</f>
        <v>4000</v>
      </c>
      <c r="E63" s="23">
        <f>戸畑区!E41</f>
        <v>0</v>
      </c>
      <c r="F63" s="7" t="s">
        <v>625</v>
      </c>
      <c r="G63" s="24">
        <f t="shared" si="3"/>
        <v>0</v>
      </c>
      <c r="H63" s="8"/>
    </row>
    <row r="64" spans="1:8">
      <c r="A64" s="20" t="s">
        <v>602</v>
      </c>
      <c r="B64" s="20" t="s">
        <v>636</v>
      </c>
      <c r="C64" s="21"/>
      <c r="D64" s="22">
        <f>戸畑区!D54</f>
        <v>4240</v>
      </c>
      <c r="E64" s="23">
        <f>戸畑区!E54</f>
        <v>0</v>
      </c>
      <c r="F64" s="7" t="s">
        <v>635</v>
      </c>
      <c r="G64" s="24">
        <f t="shared" si="3"/>
        <v>0</v>
      </c>
      <c r="H64" s="8"/>
    </row>
    <row r="65" spans="1:8">
      <c r="A65" s="20" t="s">
        <v>602</v>
      </c>
      <c r="B65" s="20" t="s">
        <v>648</v>
      </c>
      <c r="C65" s="21"/>
      <c r="D65" s="22">
        <f>戸畑区!D62</f>
        <v>2160</v>
      </c>
      <c r="E65" s="23">
        <f>戸畑区!E62</f>
        <v>0</v>
      </c>
      <c r="F65" s="7" t="s">
        <v>647</v>
      </c>
      <c r="G65" s="24">
        <f t="shared" si="3"/>
        <v>0</v>
      </c>
      <c r="H65" s="8"/>
    </row>
    <row r="66" spans="1:8">
      <c r="A66" s="20" t="s">
        <v>602</v>
      </c>
      <c r="B66" s="20" t="s">
        <v>655</v>
      </c>
      <c r="C66" s="21"/>
      <c r="D66" s="22">
        <f>戸畑区!D75</f>
        <v>3850</v>
      </c>
      <c r="E66" s="23">
        <f>戸畑区!E75</f>
        <v>0</v>
      </c>
      <c r="F66" s="7" t="s">
        <v>654</v>
      </c>
      <c r="G66" s="24">
        <f t="shared" si="3"/>
        <v>0</v>
      </c>
      <c r="H66" s="8"/>
    </row>
    <row r="67" spans="1:8">
      <c r="A67" s="153" t="s">
        <v>38</v>
      </c>
      <c r="B67" s="154"/>
      <c r="C67" s="155"/>
      <c r="D67" s="25">
        <f>SUM(D61:D66)</f>
        <v>23270</v>
      </c>
      <c r="E67" s="26">
        <f>SUM(E61:E66)</f>
        <v>0</v>
      </c>
      <c r="F67" s="9"/>
      <c r="G67" s="27">
        <f t="shared" si="3"/>
        <v>0</v>
      </c>
      <c r="H67" s="10"/>
    </row>
    <row r="68" spans="1:8">
      <c r="A68" s="164" t="s">
        <v>666</v>
      </c>
      <c r="B68" s="165"/>
      <c r="C68" s="166"/>
      <c r="D68" s="18"/>
      <c r="E68" s="19"/>
      <c r="F68" s="19"/>
      <c r="G68" s="19"/>
      <c r="H68" s="19"/>
    </row>
    <row r="69" spans="1:8">
      <c r="A69" s="150" t="s">
        <v>33</v>
      </c>
      <c r="B69" s="151"/>
      <c r="C69" s="152"/>
      <c r="D69" s="5" t="s">
        <v>34</v>
      </c>
      <c r="E69" s="6" t="s">
        <v>35</v>
      </c>
      <c r="F69" s="6" t="s">
        <v>36</v>
      </c>
      <c r="G69" s="6" t="s">
        <v>37</v>
      </c>
      <c r="H69" s="6" t="s">
        <v>18</v>
      </c>
    </row>
    <row r="70" spans="1:8">
      <c r="A70" s="20" t="s">
        <v>668</v>
      </c>
      <c r="B70" s="20" t="s">
        <v>669</v>
      </c>
      <c r="C70" s="21"/>
      <c r="D70" s="22">
        <f>八幡東区!D20</f>
        <v>5560</v>
      </c>
      <c r="E70" s="23">
        <f>八幡東区!E20</f>
        <v>0</v>
      </c>
      <c r="F70" s="7" t="s">
        <v>667</v>
      </c>
      <c r="G70" s="24">
        <f>IFERROR(E70 / D70,"")</f>
        <v>0</v>
      </c>
      <c r="H70" s="8"/>
    </row>
    <row r="71" spans="1:8">
      <c r="A71" s="20" t="s">
        <v>668</v>
      </c>
      <c r="B71" s="20" t="s">
        <v>683</v>
      </c>
      <c r="C71" s="21"/>
      <c r="D71" s="22">
        <f>八幡東区!D32</f>
        <v>4480</v>
      </c>
      <c r="E71" s="23">
        <f>八幡東区!E32</f>
        <v>0</v>
      </c>
      <c r="F71" s="7" t="s">
        <v>682</v>
      </c>
      <c r="G71" s="24">
        <f>IFERROR(E71 / D71,"")</f>
        <v>0</v>
      </c>
      <c r="H71" s="8"/>
    </row>
    <row r="72" spans="1:8">
      <c r="A72" s="20" t="s">
        <v>668</v>
      </c>
      <c r="B72" s="20" t="s">
        <v>694</v>
      </c>
      <c r="C72" s="21"/>
      <c r="D72" s="22">
        <f>八幡東区!D48</f>
        <v>5110</v>
      </c>
      <c r="E72" s="23">
        <f>八幡東区!E48</f>
        <v>0</v>
      </c>
      <c r="F72" s="7" t="s">
        <v>693</v>
      </c>
      <c r="G72" s="24">
        <f>IFERROR(E72 / D72,"")</f>
        <v>0</v>
      </c>
      <c r="H72" s="8"/>
    </row>
    <row r="73" spans="1:8">
      <c r="A73" s="153" t="s">
        <v>38</v>
      </c>
      <c r="B73" s="154"/>
      <c r="C73" s="155"/>
      <c r="D73" s="25">
        <f>SUM(D70:D72)</f>
        <v>15150</v>
      </c>
      <c r="E73" s="26">
        <f>SUM(E70:E72)</f>
        <v>0</v>
      </c>
      <c r="F73" s="9"/>
      <c r="G73" s="27">
        <f>IFERROR(E73 / D73,"")</f>
        <v>0</v>
      </c>
      <c r="H73" s="10"/>
    </row>
    <row r="74" spans="1:8">
      <c r="A74" s="164" t="s">
        <v>708</v>
      </c>
      <c r="B74" s="165"/>
      <c r="C74" s="166"/>
      <c r="D74" s="18"/>
      <c r="E74" s="19"/>
      <c r="F74" s="19"/>
      <c r="G74" s="19"/>
      <c r="H74" s="19"/>
    </row>
    <row r="75" spans="1:8">
      <c r="A75" s="150" t="s">
        <v>33</v>
      </c>
      <c r="B75" s="151"/>
      <c r="C75" s="152"/>
      <c r="D75" s="5" t="s">
        <v>34</v>
      </c>
      <c r="E75" s="6" t="s">
        <v>35</v>
      </c>
      <c r="F75" s="6" t="s">
        <v>36</v>
      </c>
      <c r="G75" s="6" t="s">
        <v>37</v>
      </c>
      <c r="H75" s="6" t="s">
        <v>18</v>
      </c>
    </row>
    <row r="76" spans="1:8">
      <c r="A76" s="20" t="s">
        <v>710</v>
      </c>
      <c r="B76" s="20" t="s">
        <v>711</v>
      </c>
      <c r="C76" s="21"/>
      <c r="D76" s="22">
        <f>八幡西区!D21</f>
        <v>6590</v>
      </c>
      <c r="E76" s="23">
        <f>八幡西区!E21</f>
        <v>0</v>
      </c>
      <c r="F76" s="7" t="s">
        <v>709</v>
      </c>
      <c r="G76" s="24">
        <f t="shared" ref="G76:G90" si="4">IFERROR(E76 / D76,"")</f>
        <v>0</v>
      </c>
      <c r="H76" s="8"/>
    </row>
    <row r="77" spans="1:8">
      <c r="A77" s="20" t="s">
        <v>710</v>
      </c>
      <c r="B77" s="20" t="s">
        <v>726</v>
      </c>
      <c r="C77" s="21"/>
      <c r="D77" s="22">
        <f>八幡西区!D35</f>
        <v>6700</v>
      </c>
      <c r="E77" s="23">
        <f>八幡西区!E35</f>
        <v>0</v>
      </c>
      <c r="F77" s="7" t="s">
        <v>725</v>
      </c>
      <c r="G77" s="24">
        <f t="shared" si="4"/>
        <v>0</v>
      </c>
      <c r="H77" s="8"/>
    </row>
    <row r="78" spans="1:8">
      <c r="A78" s="20" t="s">
        <v>710</v>
      </c>
      <c r="B78" s="20" t="s">
        <v>739</v>
      </c>
      <c r="C78" s="21"/>
      <c r="D78" s="22">
        <f>八幡西区!D50</f>
        <v>5580</v>
      </c>
      <c r="E78" s="23">
        <f>八幡西区!E50</f>
        <v>0</v>
      </c>
      <c r="F78" s="7" t="s">
        <v>738</v>
      </c>
      <c r="G78" s="24">
        <f t="shared" si="4"/>
        <v>0</v>
      </c>
      <c r="H78" s="8"/>
    </row>
    <row r="79" spans="1:8">
      <c r="A79" s="20" t="s">
        <v>710</v>
      </c>
      <c r="B79" s="20" t="s">
        <v>753</v>
      </c>
      <c r="C79" s="21"/>
      <c r="D79" s="22">
        <f>八幡西区!D69</f>
        <v>6310</v>
      </c>
      <c r="E79" s="23">
        <f>八幡西区!E69</f>
        <v>0</v>
      </c>
      <c r="F79" s="7" t="s">
        <v>752</v>
      </c>
      <c r="G79" s="24">
        <f t="shared" si="4"/>
        <v>0</v>
      </c>
      <c r="H79" s="8"/>
    </row>
    <row r="80" spans="1:8">
      <c r="A80" s="20" t="s">
        <v>710</v>
      </c>
      <c r="B80" s="20" t="s">
        <v>771</v>
      </c>
      <c r="C80" s="21"/>
      <c r="D80" s="22">
        <f>八幡西区!D87</f>
        <v>6730</v>
      </c>
      <c r="E80" s="23">
        <f>八幡西区!E87</f>
        <v>0</v>
      </c>
      <c r="F80" s="7" t="s">
        <v>770</v>
      </c>
      <c r="G80" s="24">
        <f t="shared" si="4"/>
        <v>0</v>
      </c>
      <c r="H80" s="8"/>
    </row>
    <row r="81" spans="1:8">
      <c r="A81" s="20" t="s">
        <v>710</v>
      </c>
      <c r="B81" s="20" t="s">
        <v>788</v>
      </c>
      <c r="C81" s="21"/>
      <c r="D81" s="22">
        <f>八幡西区!D101</f>
        <v>6320</v>
      </c>
      <c r="E81" s="23">
        <f>八幡西区!E101</f>
        <v>0</v>
      </c>
      <c r="F81" s="7" t="s">
        <v>787</v>
      </c>
      <c r="G81" s="24">
        <f t="shared" si="4"/>
        <v>0</v>
      </c>
      <c r="H81" s="8"/>
    </row>
    <row r="82" spans="1:8">
      <c r="A82" s="20" t="s">
        <v>710</v>
      </c>
      <c r="B82" s="20" t="s">
        <v>801</v>
      </c>
      <c r="C82" s="21"/>
      <c r="D82" s="22">
        <f>八幡西区!D116</f>
        <v>6070</v>
      </c>
      <c r="E82" s="23">
        <f>八幡西区!E116</f>
        <v>0</v>
      </c>
      <c r="F82" s="7" t="s">
        <v>800</v>
      </c>
      <c r="G82" s="24">
        <f t="shared" si="4"/>
        <v>0</v>
      </c>
      <c r="H82" s="8"/>
    </row>
    <row r="83" spans="1:8">
      <c r="A83" s="20" t="s">
        <v>710</v>
      </c>
      <c r="B83" s="20" t="s">
        <v>815</v>
      </c>
      <c r="C83" s="21"/>
      <c r="D83" s="22">
        <f>八幡西区!D133</f>
        <v>7300</v>
      </c>
      <c r="E83" s="23">
        <f>八幡西区!E133</f>
        <v>0</v>
      </c>
      <c r="F83" s="7" t="s">
        <v>814</v>
      </c>
      <c r="G83" s="24">
        <f t="shared" si="4"/>
        <v>0</v>
      </c>
      <c r="H83" s="8"/>
    </row>
    <row r="84" spans="1:8">
      <c r="A84" s="20" t="s">
        <v>710</v>
      </c>
      <c r="B84" s="20" t="s">
        <v>831</v>
      </c>
      <c r="C84" s="21"/>
      <c r="D84" s="22">
        <f>八幡西区!D138</f>
        <v>1350</v>
      </c>
      <c r="E84" s="23">
        <f>八幡西区!E138</f>
        <v>0</v>
      </c>
      <c r="F84" s="7" t="s">
        <v>830</v>
      </c>
      <c r="G84" s="24">
        <f t="shared" si="4"/>
        <v>0</v>
      </c>
      <c r="H84" s="8"/>
    </row>
    <row r="85" spans="1:8">
      <c r="A85" s="20" t="s">
        <v>710</v>
      </c>
      <c r="B85" s="20" t="s">
        <v>835</v>
      </c>
      <c r="C85" s="21"/>
      <c r="D85" s="22">
        <f>八幡西区!D153</f>
        <v>5150</v>
      </c>
      <c r="E85" s="23">
        <f>八幡西区!E153</f>
        <v>0</v>
      </c>
      <c r="F85" s="7" t="s">
        <v>834</v>
      </c>
      <c r="G85" s="24">
        <f t="shared" si="4"/>
        <v>0</v>
      </c>
      <c r="H85" s="8"/>
    </row>
    <row r="86" spans="1:8">
      <c r="A86" s="20" t="s">
        <v>710</v>
      </c>
      <c r="B86" s="20" t="s">
        <v>849</v>
      </c>
      <c r="C86" s="21"/>
      <c r="D86" s="22">
        <f>八幡西区!D169</f>
        <v>5400</v>
      </c>
      <c r="E86" s="23">
        <f>八幡西区!E169</f>
        <v>0</v>
      </c>
      <c r="F86" s="7" t="s">
        <v>848</v>
      </c>
      <c r="G86" s="24">
        <f t="shared" si="4"/>
        <v>0</v>
      </c>
      <c r="H86" s="8"/>
    </row>
    <row r="87" spans="1:8">
      <c r="A87" s="20" t="s">
        <v>710</v>
      </c>
      <c r="B87" s="20" t="s">
        <v>865</v>
      </c>
      <c r="C87" s="21"/>
      <c r="D87" s="22">
        <f>八幡西区!D187</f>
        <v>6720</v>
      </c>
      <c r="E87" s="23">
        <f>八幡西区!E187</f>
        <v>0</v>
      </c>
      <c r="F87" s="7" t="s">
        <v>864</v>
      </c>
      <c r="G87" s="24">
        <f t="shared" si="4"/>
        <v>0</v>
      </c>
      <c r="H87" s="8"/>
    </row>
    <row r="88" spans="1:8">
      <c r="A88" s="20" t="s">
        <v>710</v>
      </c>
      <c r="B88" s="20" t="s">
        <v>882</v>
      </c>
      <c r="C88" s="21"/>
      <c r="D88" s="22">
        <f>八幡西区!D194</f>
        <v>1950</v>
      </c>
      <c r="E88" s="23">
        <f>八幡西区!E194</f>
        <v>0</v>
      </c>
      <c r="F88" s="7" t="s">
        <v>881</v>
      </c>
      <c r="G88" s="24">
        <f t="shared" si="4"/>
        <v>0</v>
      </c>
      <c r="H88" s="8"/>
    </row>
    <row r="89" spans="1:8">
      <c r="A89" s="20" t="s">
        <v>710</v>
      </c>
      <c r="B89" s="20" t="s">
        <v>888</v>
      </c>
      <c r="C89" s="21"/>
      <c r="D89" s="22">
        <f>八幡西区!D204</f>
        <v>4220</v>
      </c>
      <c r="E89" s="23">
        <f>八幡西区!E204</f>
        <v>0</v>
      </c>
      <c r="F89" s="7" t="s">
        <v>887</v>
      </c>
      <c r="G89" s="24">
        <f t="shared" si="4"/>
        <v>0</v>
      </c>
      <c r="H89" s="8"/>
    </row>
    <row r="90" spans="1:8">
      <c r="A90" s="153" t="s">
        <v>38</v>
      </c>
      <c r="B90" s="154"/>
      <c r="C90" s="155"/>
      <c r="D90" s="25">
        <f>SUM(D76:D89)</f>
        <v>76390</v>
      </c>
      <c r="E90" s="26">
        <f>SUM(E76:E89)</f>
        <v>0</v>
      </c>
      <c r="F90" s="9"/>
      <c r="G90" s="27">
        <f t="shared" si="4"/>
        <v>0</v>
      </c>
      <c r="H90" s="10"/>
    </row>
    <row r="91" spans="1:8">
      <c r="A91" s="164" t="s">
        <v>896</v>
      </c>
      <c r="B91" s="165"/>
      <c r="C91" s="166"/>
      <c r="D91" s="18"/>
      <c r="E91" s="19"/>
      <c r="F91" s="19"/>
      <c r="G91" s="19"/>
      <c r="H91" s="19"/>
    </row>
    <row r="92" spans="1:8">
      <c r="A92" s="150" t="s">
        <v>33</v>
      </c>
      <c r="B92" s="151"/>
      <c r="C92" s="152"/>
      <c r="D92" s="5" t="s">
        <v>34</v>
      </c>
      <c r="E92" s="6" t="s">
        <v>35</v>
      </c>
      <c r="F92" s="6" t="s">
        <v>36</v>
      </c>
      <c r="G92" s="6" t="s">
        <v>37</v>
      </c>
      <c r="H92" s="6" t="s">
        <v>18</v>
      </c>
    </row>
    <row r="93" spans="1:8">
      <c r="A93" s="20" t="s">
        <v>898</v>
      </c>
      <c r="B93" s="20" t="s">
        <v>899</v>
      </c>
      <c r="C93" s="21"/>
      <c r="D93" s="22">
        <f>若松区!D12</f>
        <v>1570</v>
      </c>
      <c r="E93" s="23">
        <f>若松区!E12</f>
        <v>0</v>
      </c>
      <c r="F93" s="7" t="s">
        <v>897</v>
      </c>
      <c r="G93" s="24">
        <f>IFERROR(E93 / D93,"")</f>
        <v>0</v>
      </c>
      <c r="H93" s="8"/>
    </row>
    <row r="94" spans="1:8">
      <c r="A94" s="20" t="s">
        <v>898</v>
      </c>
      <c r="B94" s="20" t="s">
        <v>905</v>
      </c>
      <c r="C94" s="21"/>
      <c r="D94" s="22">
        <f>若松区!D29</f>
        <v>6590</v>
      </c>
      <c r="E94" s="23">
        <f>若松区!E29</f>
        <v>0</v>
      </c>
      <c r="F94" s="7" t="s">
        <v>904</v>
      </c>
      <c r="G94" s="24">
        <f>IFERROR(E94 / D94,"")</f>
        <v>0</v>
      </c>
      <c r="H94" s="8"/>
    </row>
    <row r="95" spans="1:8">
      <c r="A95" s="20" t="s">
        <v>898</v>
      </c>
      <c r="B95" s="20" t="s">
        <v>921</v>
      </c>
      <c r="C95" s="21"/>
      <c r="D95" s="22">
        <f>若松区!D38</f>
        <v>2550</v>
      </c>
      <c r="E95" s="23">
        <f>若松区!E38</f>
        <v>0</v>
      </c>
      <c r="F95" s="7" t="s">
        <v>920</v>
      </c>
      <c r="G95" s="24">
        <f>IFERROR(E95 / D95,"")</f>
        <v>0</v>
      </c>
      <c r="H95" s="8"/>
    </row>
    <row r="96" spans="1:8">
      <c r="A96" s="153" t="s">
        <v>38</v>
      </c>
      <c r="B96" s="154"/>
      <c r="C96" s="155"/>
      <c r="D96" s="25">
        <f>SUM(D93:D95)</f>
        <v>10710</v>
      </c>
      <c r="E96" s="26">
        <f>SUM(E93:E95)</f>
        <v>0</v>
      </c>
      <c r="F96" s="9"/>
      <c r="G96" s="27">
        <f>IFERROR(E96 / D96,"")</f>
        <v>0</v>
      </c>
      <c r="H96" s="10"/>
    </row>
    <row r="97" spans="1:8">
      <c r="A97" s="164" t="s">
        <v>928</v>
      </c>
      <c r="B97" s="165"/>
      <c r="C97" s="166"/>
      <c r="D97" s="18"/>
      <c r="E97" s="19"/>
      <c r="F97" s="19"/>
      <c r="G97" s="19"/>
      <c r="H97" s="19"/>
    </row>
    <row r="98" spans="1:8">
      <c r="A98" s="150" t="s">
        <v>33</v>
      </c>
      <c r="B98" s="151"/>
      <c r="C98" s="152"/>
      <c r="D98" s="5" t="s">
        <v>34</v>
      </c>
      <c r="E98" s="6" t="s">
        <v>35</v>
      </c>
      <c r="F98" s="6" t="s">
        <v>36</v>
      </c>
      <c r="G98" s="6" t="s">
        <v>37</v>
      </c>
      <c r="H98" s="6" t="s">
        <v>18</v>
      </c>
    </row>
    <row r="99" spans="1:8">
      <c r="A99" s="20" t="s">
        <v>930</v>
      </c>
      <c r="B99" s="20" t="s">
        <v>931</v>
      </c>
      <c r="C99" s="21"/>
      <c r="D99" s="22">
        <f>中間市!D24</f>
        <v>6920</v>
      </c>
      <c r="E99" s="23">
        <f>中間市!E24</f>
        <v>0</v>
      </c>
      <c r="F99" s="7" t="s">
        <v>929</v>
      </c>
      <c r="G99" s="24">
        <f>IFERROR(E99 / D99,"")</f>
        <v>0</v>
      </c>
      <c r="H99" s="8"/>
    </row>
    <row r="100" spans="1:8">
      <c r="A100" s="20" t="s">
        <v>930</v>
      </c>
      <c r="B100" s="20" t="s">
        <v>949</v>
      </c>
      <c r="C100" s="21"/>
      <c r="D100" s="22">
        <f>中間市!D31</f>
        <v>1700</v>
      </c>
      <c r="E100" s="23">
        <f>中間市!E31</f>
        <v>0</v>
      </c>
      <c r="F100" s="7" t="s">
        <v>929</v>
      </c>
      <c r="G100" s="24">
        <f>IFERROR(E100 / D100,"")</f>
        <v>0</v>
      </c>
      <c r="H100" s="8"/>
    </row>
    <row r="101" spans="1:8">
      <c r="A101" s="20" t="s">
        <v>930</v>
      </c>
      <c r="B101" s="20" t="s">
        <v>954</v>
      </c>
      <c r="C101" s="21"/>
      <c r="D101" s="22">
        <f>中間市!D43</f>
        <v>2490</v>
      </c>
      <c r="E101" s="23">
        <f>中間市!E43</f>
        <v>0</v>
      </c>
      <c r="F101" s="7" t="s">
        <v>929</v>
      </c>
      <c r="G101" s="24">
        <f>IFERROR(E101 / D101,"")</f>
        <v>0</v>
      </c>
      <c r="H101" s="8"/>
    </row>
    <row r="102" spans="1:8">
      <c r="A102" s="20" t="s">
        <v>930</v>
      </c>
      <c r="B102" s="20" t="s">
        <v>964</v>
      </c>
      <c r="C102" s="21"/>
      <c r="D102" s="22">
        <f>中間市!D55</f>
        <v>2040</v>
      </c>
      <c r="E102" s="23">
        <f>中間市!E55</f>
        <v>0</v>
      </c>
      <c r="F102" s="7" t="s">
        <v>929</v>
      </c>
      <c r="G102" s="24">
        <f>IFERROR(E102 / D102,"")</f>
        <v>0</v>
      </c>
      <c r="H102" s="8"/>
    </row>
    <row r="103" spans="1:8">
      <c r="A103" s="153" t="s">
        <v>38</v>
      </c>
      <c r="B103" s="154"/>
      <c r="C103" s="155"/>
      <c r="D103" s="25">
        <f>SUM(D99:D102)</f>
        <v>13150</v>
      </c>
      <c r="E103" s="26">
        <f>SUM(E99:E102)</f>
        <v>0</v>
      </c>
      <c r="F103" s="9"/>
      <c r="G103" s="27">
        <f>IFERROR(E103 / D103,"")</f>
        <v>0</v>
      </c>
      <c r="H103" s="10"/>
    </row>
    <row r="104" spans="1:8">
      <c r="A104" s="164" t="s">
        <v>974</v>
      </c>
      <c r="B104" s="165"/>
      <c r="C104" s="166"/>
      <c r="D104" s="18"/>
      <c r="E104" s="19"/>
      <c r="F104" s="19"/>
      <c r="G104" s="19"/>
      <c r="H104" s="19"/>
    </row>
    <row r="105" spans="1:8">
      <c r="A105" s="150" t="s">
        <v>33</v>
      </c>
      <c r="B105" s="151"/>
      <c r="C105" s="152"/>
      <c r="D105" s="5" t="s">
        <v>34</v>
      </c>
      <c r="E105" s="6" t="s">
        <v>35</v>
      </c>
      <c r="F105" s="6" t="s">
        <v>36</v>
      </c>
      <c r="G105" s="6" t="s">
        <v>37</v>
      </c>
      <c r="H105" s="6" t="s">
        <v>18</v>
      </c>
    </row>
    <row r="106" spans="1:8">
      <c r="A106" s="20" t="s">
        <v>976</v>
      </c>
      <c r="B106" s="20" t="s">
        <v>977</v>
      </c>
      <c r="C106" s="21"/>
      <c r="D106" s="22">
        <f>苅田町!D18</f>
        <v>4090</v>
      </c>
      <c r="E106" s="23">
        <f>苅田町!E18</f>
        <v>0</v>
      </c>
      <c r="F106" s="7" t="s">
        <v>975</v>
      </c>
      <c r="G106" s="24">
        <f>IFERROR(E106 / D106,"")</f>
        <v>0</v>
      </c>
      <c r="H106" s="8"/>
    </row>
    <row r="107" spans="1:8">
      <c r="A107" s="153" t="s">
        <v>38</v>
      </c>
      <c r="B107" s="154"/>
      <c r="C107" s="155"/>
      <c r="D107" s="25">
        <f>SUM(D106:D106)</f>
        <v>4090</v>
      </c>
      <c r="E107" s="26">
        <f>SUM(E106:E106)</f>
        <v>0</v>
      </c>
      <c r="F107" s="9"/>
      <c r="G107" s="27">
        <f>IFERROR(E107 / D107,"")</f>
        <v>0</v>
      </c>
      <c r="H107" s="10"/>
    </row>
    <row r="108" spans="1:8">
      <c r="A108" s="164" t="s">
        <v>988</v>
      </c>
      <c r="B108" s="165"/>
      <c r="C108" s="166"/>
      <c r="D108" s="18"/>
      <c r="E108" s="19"/>
      <c r="F108" s="19"/>
      <c r="G108" s="19"/>
      <c r="H108" s="19"/>
    </row>
    <row r="109" spans="1:8">
      <c r="A109" s="150" t="s">
        <v>33</v>
      </c>
      <c r="B109" s="151"/>
      <c r="C109" s="152"/>
      <c r="D109" s="5" t="s">
        <v>34</v>
      </c>
      <c r="E109" s="6" t="s">
        <v>35</v>
      </c>
      <c r="F109" s="6" t="s">
        <v>36</v>
      </c>
      <c r="G109" s="6" t="s">
        <v>37</v>
      </c>
      <c r="H109" s="6" t="s">
        <v>18</v>
      </c>
    </row>
    <row r="110" spans="1:8">
      <c r="A110" s="20" t="s">
        <v>990</v>
      </c>
      <c r="B110" s="20" t="s">
        <v>991</v>
      </c>
      <c r="C110" s="21"/>
      <c r="D110" s="22">
        <f>遠賀郡!D16</f>
        <v>4750</v>
      </c>
      <c r="E110" s="23">
        <f>遠賀郡!E16</f>
        <v>0</v>
      </c>
      <c r="F110" s="7" t="s">
        <v>989</v>
      </c>
      <c r="G110" s="24">
        <f>IFERROR(E110 / D110,"")</f>
        <v>0</v>
      </c>
      <c r="H110" s="8"/>
    </row>
    <row r="111" spans="1:8">
      <c r="A111" s="20" t="s">
        <v>990</v>
      </c>
      <c r="B111" s="20" t="s">
        <v>1001</v>
      </c>
      <c r="C111" s="21"/>
      <c r="D111" s="22">
        <f>遠賀郡!D22</f>
        <v>990</v>
      </c>
      <c r="E111" s="23">
        <f>遠賀郡!E22</f>
        <v>0</v>
      </c>
      <c r="F111" s="7" t="s">
        <v>1000</v>
      </c>
      <c r="G111" s="24">
        <f>IFERROR(E111 / D111,"")</f>
        <v>0</v>
      </c>
      <c r="H111" s="8"/>
    </row>
    <row r="112" spans="1:8">
      <c r="A112" s="20" t="s">
        <v>990</v>
      </c>
      <c r="B112" s="20" t="s">
        <v>1006</v>
      </c>
      <c r="C112" s="21"/>
      <c r="D112" s="22">
        <f>遠賀郡!D40</f>
        <v>6390</v>
      </c>
      <c r="E112" s="23">
        <f>遠賀郡!E40</f>
        <v>0</v>
      </c>
      <c r="F112" s="7" t="s">
        <v>1005</v>
      </c>
      <c r="G112" s="24">
        <f>IFERROR(E112 / D112,"")</f>
        <v>0</v>
      </c>
      <c r="H112" s="8"/>
    </row>
    <row r="113" spans="1:8">
      <c r="A113" s="153" t="s">
        <v>38</v>
      </c>
      <c r="B113" s="154"/>
      <c r="C113" s="155"/>
      <c r="D113" s="25">
        <f>SUM(D110:D112)</f>
        <v>12130</v>
      </c>
      <c r="E113" s="26">
        <f>SUM(E110:E112)</f>
        <v>0</v>
      </c>
      <c r="F113" s="9"/>
      <c r="G113" s="27">
        <f>IFERROR(E113 / D113,"")</f>
        <v>0</v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109:C109"/>
    <mergeCell ref="A113:C113"/>
    <mergeCell ref="A103:C103"/>
    <mergeCell ref="A104:C104"/>
    <mergeCell ref="A105:C105"/>
    <mergeCell ref="A107:C107"/>
    <mergeCell ref="A108:C108"/>
    <mergeCell ref="A91:C91"/>
    <mergeCell ref="A92:C92"/>
    <mergeCell ref="A96:C96"/>
    <mergeCell ref="A97:C97"/>
    <mergeCell ref="A98:C98"/>
    <mergeCell ref="A69:C69"/>
    <mergeCell ref="A73:C73"/>
    <mergeCell ref="A74:C74"/>
    <mergeCell ref="A75:C75"/>
    <mergeCell ref="A90:C90"/>
    <mergeCell ref="A58:C58"/>
    <mergeCell ref="A59:C59"/>
    <mergeCell ref="A60:C60"/>
    <mergeCell ref="A67:C67"/>
    <mergeCell ref="A68:C68"/>
    <mergeCell ref="A17:C17"/>
    <mergeCell ref="A18:C18"/>
    <mergeCell ref="A37:C37"/>
    <mergeCell ref="A38:C38"/>
    <mergeCell ref="A39:C39"/>
    <mergeCell ref="A7:C7"/>
    <mergeCell ref="A16:C16"/>
    <mergeCell ref="A3:C3"/>
    <mergeCell ref="F4:H4"/>
    <mergeCell ref="C1:F1"/>
    <mergeCell ref="B2:C2"/>
    <mergeCell ref="A6:C6"/>
  </mergeCells>
  <phoneticPr fontId="3"/>
  <conditionalFormatting sqref="D1:E1048576">
    <cfRule type="expression" dxfId="21" priority="2">
      <formula>IF(ISNUMBER($D1), VALUE($D1)&lt;VALUE($E1),FALSE)</formula>
    </cfRule>
  </conditionalFormatting>
  <conditionalFormatting sqref="E1:E1048576">
    <cfRule type="expression" dxfId="20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DA0A-C830-4AAE-A185-E89A8E922A7E}">
  <sheetPr>
    <tabColor rgb="FFFF0000"/>
    <pageSetUpPr fitToPage="1"/>
  </sheetPr>
  <dimension ref="A1:H91"/>
  <sheetViews>
    <sheetView tabSelected="1"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58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E91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59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60</v>
      </c>
      <c r="B8" s="20" t="s">
        <v>61</v>
      </c>
      <c r="C8" s="20" t="s">
        <v>62</v>
      </c>
      <c r="D8" s="22">
        <v>380</v>
      </c>
      <c r="E8" s="36"/>
      <c r="F8" s="7" t="s">
        <v>63</v>
      </c>
      <c r="G8" s="178" t="s">
        <v>64</v>
      </c>
      <c r="H8" s="179"/>
    </row>
    <row r="9" spans="1:8">
      <c r="A9" s="20" t="s">
        <v>60</v>
      </c>
      <c r="B9" s="20" t="s">
        <v>61</v>
      </c>
      <c r="C9" s="20" t="s">
        <v>65</v>
      </c>
      <c r="D9" s="22">
        <v>170</v>
      </c>
      <c r="E9" s="36"/>
      <c r="F9" s="7" t="s">
        <v>66</v>
      </c>
      <c r="G9" s="170"/>
      <c r="H9" s="171"/>
    </row>
    <row r="10" spans="1:8">
      <c r="A10" s="44" t="s">
        <v>60</v>
      </c>
      <c r="B10" s="44" t="s">
        <v>61</v>
      </c>
      <c r="C10" s="44" t="s">
        <v>67</v>
      </c>
      <c r="D10" s="45">
        <v>570</v>
      </c>
      <c r="E10" s="46"/>
      <c r="F10" s="47" t="s">
        <v>68</v>
      </c>
      <c r="G10" s="172" t="s">
        <v>64</v>
      </c>
      <c r="H10" s="173"/>
    </row>
    <row r="11" spans="1:8">
      <c r="A11" s="20" t="s">
        <v>60</v>
      </c>
      <c r="B11" s="20" t="s">
        <v>61</v>
      </c>
      <c r="C11" s="20" t="s">
        <v>69</v>
      </c>
      <c r="D11" s="22">
        <v>490</v>
      </c>
      <c r="E11" s="36"/>
      <c r="F11" s="7" t="s">
        <v>70</v>
      </c>
      <c r="G11" s="170"/>
      <c r="H11" s="171"/>
    </row>
    <row r="12" spans="1:8">
      <c r="A12" s="20" t="s">
        <v>60</v>
      </c>
      <c r="B12" s="20" t="s">
        <v>61</v>
      </c>
      <c r="C12" s="20" t="s">
        <v>71</v>
      </c>
      <c r="D12" s="22">
        <v>630</v>
      </c>
      <c r="E12" s="36"/>
      <c r="F12" s="7" t="s">
        <v>72</v>
      </c>
      <c r="G12" s="170"/>
      <c r="H12" s="171"/>
    </row>
    <row r="13" spans="1:8">
      <c r="A13" s="20" t="s">
        <v>60</v>
      </c>
      <c r="B13" s="20" t="s">
        <v>61</v>
      </c>
      <c r="C13" s="20" t="s">
        <v>73</v>
      </c>
      <c r="D13" s="22">
        <v>360</v>
      </c>
      <c r="E13" s="36"/>
      <c r="F13" s="7" t="s">
        <v>74</v>
      </c>
      <c r="G13" s="170"/>
      <c r="H13" s="171"/>
    </row>
    <row r="14" spans="1:8">
      <c r="A14" s="20" t="s">
        <v>60</v>
      </c>
      <c r="B14" s="20" t="s">
        <v>61</v>
      </c>
      <c r="C14" s="20" t="s">
        <v>75</v>
      </c>
      <c r="D14" s="22">
        <v>520</v>
      </c>
      <c r="E14" s="36"/>
      <c r="F14" s="7" t="s">
        <v>76</v>
      </c>
      <c r="G14" s="170"/>
      <c r="H14" s="171"/>
    </row>
    <row r="15" spans="1:8">
      <c r="A15" s="20" t="s">
        <v>60</v>
      </c>
      <c r="B15" s="20" t="s">
        <v>61</v>
      </c>
      <c r="C15" s="20" t="s">
        <v>77</v>
      </c>
      <c r="D15" s="22">
        <v>520</v>
      </c>
      <c r="E15" s="36"/>
      <c r="F15" s="7" t="s">
        <v>78</v>
      </c>
      <c r="G15" s="170"/>
      <c r="H15" s="171"/>
    </row>
    <row r="16" spans="1:8">
      <c r="A16" s="20" t="s">
        <v>60</v>
      </c>
      <c r="B16" s="20" t="s">
        <v>61</v>
      </c>
      <c r="C16" s="20" t="s">
        <v>79</v>
      </c>
      <c r="D16" s="22">
        <v>330</v>
      </c>
      <c r="E16" s="36"/>
      <c r="F16" s="7" t="s">
        <v>80</v>
      </c>
      <c r="G16" s="170"/>
      <c r="H16" s="171"/>
    </row>
    <row r="17" spans="1:8">
      <c r="A17" s="153" t="s">
        <v>38</v>
      </c>
      <c r="B17" s="154"/>
      <c r="C17" s="155"/>
      <c r="D17" s="25">
        <f>SUM(D8:D16)</f>
        <v>3970</v>
      </c>
      <c r="E17" s="26">
        <f>SUM(E8:E16)</f>
        <v>0</v>
      </c>
      <c r="F17" s="9"/>
      <c r="G17" s="174"/>
      <c r="H17" s="175"/>
    </row>
    <row r="18" spans="1:8">
      <c r="A18" s="164" t="s">
        <v>81</v>
      </c>
      <c r="B18" s="165"/>
      <c r="C18" s="166"/>
      <c r="D18" s="18"/>
      <c r="E18" s="19"/>
      <c r="F18" s="19"/>
      <c r="G18" s="19"/>
      <c r="H18" s="19"/>
    </row>
    <row r="19" spans="1:8">
      <c r="A19" s="150" t="s">
        <v>33</v>
      </c>
      <c r="B19" s="151"/>
      <c r="C19" s="152"/>
      <c r="D19" s="5" t="s">
        <v>34</v>
      </c>
      <c r="E19" s="6" t="s">
        <v>35</v>
      </c>
      <c r="F19" s="6" t="s">
        <v>36</v>
      </c>
      <c r="G19" s="176" t="s">
        <v>18</v>
      </c>
      <c r="H19" s="177"/>
    </row>
    <row r="20" spans="1:8">
      <c r="A20" s="20" t="s">
        <v>60</v>
      </c>
      <c r="B20" s="20" t="s">
        <v>82</v>
      </c>
      <c r="C20" s="20" t="s">
        <v>73</v>
      </c>
      <c r="D20" s="22">
        <v>260</v>
      </c>
      <c r="E20" s="36"/>
      <c r="F20" s="7" t="s">
        <v>83</v>
      </c>
      <c r="G20" s="178"/>
      <c r="H20" s="179"/>
    </row>
    <row r="21" spans="1:8">
      <c r="A21" s="20" t="s">
        <v>60</v>
      </c>
      <c r="B21" s="20" t="s">
        <v>82</v>
      </c>
      <c r="C21" s="20" t="s">
        <v>75</v>
      </c>
      <c r="D21" s="22">
        <v>350</v>
      </c>
      <c r="E21" s="36"/>
      <c r="F21" s="7" t="s">
        <v>84</v>
      </c>
      <c r="G21" s="170"/>
      <c r="H21" s="171"/>
    </row>
    <row r="22" spans="1:8">
      <c r="A22" s="20" t="s">
        <v>60</v>
      </c>
      <c r="B22" s="20" t="s">
        <v>82</v>
      </c>
      <c r="C22" s="20" t="s">
        <v>85</v>
      </c>
      <c r="D22" s="22">
        <v>410</v>
      </c>
      <c r="E22" s="36"/>
      <c r="F22" s="7" t="s">
        <v>86</v>
      </c>
      <c r="G22" s="170"/>
      <c r="H22" s="171"/>
    </row>
    <row r="23" spans="1:8">
      <c r="A23" s="44" t="s">
        <v>60</v>
      </c>
      <c r="B23" s="44" t="s">
        <v>82</v>
      </c>
      <c r="C23" s="44" t="s">
        <v>77</v>
      </c>
      <c r="D23" s="45">
        <v>140</v>
      </c>
      <c r="E23" s="46"/>
      <c r="F23" s="47" t="s">
        <v>87</v>
      </c>
      <c r="G23" s="172"/>
      <c r="H23" s="173"/>
    </row>
    <row r="24" spans="1:8">
      <c r="A24" s="153" t="s">
        <v>38</v>
      </c>
      <c r="B24" s="154"/>
      <c r="C24" s="155"/>
      <c r="D24" s="25">
        <f>SUM(D20:D23)</f>
        <v>1160</v>
      </c>
      <c r="E24" s="26">
        <f>SUM(E20:E23)</f>
        <v>0</v>
      </c>
      <c r="F24" s="9"/>
      <c r="G24" s="174"/>
      <c r="H24" s="175"/>
    </row>
    <row r="25" spans="1:8">
      <c r="A25" s="164" t="s">
        <v>88</v>
      </c>
      <c r="B25" s="165"/>
      <c r="C25" s="166"/>
      <c r="D25" s="18"/>
      <c r="E25" s="19"/>
      <c r="F25" s="19"/>
      <c r="G25" s="19"/>
      <c r="H25" s="19"/>
    </row>
    <row r="26" spans="1:8">
      <c r="A26" s="150" t="s">
        <v>33</v>
      </c>
      <c r="B26" s="151"/>
      <c r="C26" s="152"/>
      <c r="D26" s="5" t="s">
        <v>34</v>
      </c>
      <c r="E26" s="6" t="s">
        <v>35</v>
      </c>
      <c r="F26" s="6" t="s">
        <v>36</v>
      </c>
      <c r="G26" s="176" t="s">
        <v>18</v>
      </c>
      <c r="H26" s="177"/>
    </row>
    <row r="27" spans="1:8">
      <c r="A27" s="20" t="s">
        <v>60</v>
      </c>
      <c r="B27" s="20" t="s">
        <v>89</v>
      </c>
      <c r="C27" s="20" t="s">
        <v>62</v>
      </c>
      <c r="D27" s="22">
        <v>410</v>
      </c>
      <c r="E27" s="36"/>
      <c r="F27" s="7" t="s">
        <v>90</v>
      </c>
      <c r="G27" s="178"/>
      <c r="H27" s="179"/>
    </row>
    <row r="28" spans="1:8">
      <c r="A28" s="20" t="s">
        <v>60</v>
      </c>
      <c r="B28" s="20" t="s">
        <v>89</v>
      </c>
      <c r="C28" s="20" t="s">
        <v>67</v>
      </c>
      <c r="D28" s="22">
        <v>150</v>
      </c>
      <c r="E28" s="36"/>
      <c r="F28" s="7" t="s">
        <v>91</v>
      </c>
      <c r="G28" s="170"/>
      <c r="H28" s="171"/>
    </row>
    <row r="29" spans="1:8">
      <c r="A29" s="20" t="s">
        <v>60</v>
      </c>
      <c r="B29" s="20" t="s">
        <v>89</v>
      </c>
      <c r="C29" s="20" t="s">
        <v>69</v>
      </c>
      <c r="D29" s="22">
        <v>280</v>
      </c>
      <c r="E29" s="36"/>
      <c r="F29" s="7" t="s">
        <v>92</v>
      </c>
      <c r="G29" s="170"/>
      <c r="H29" s="171"/>
    </row>
    <row r="30" spans="1:8">
      <c r="A30" s="20" t="s">
        <v>60</v>
      </c>
      <c r="B30" s="20" t="s">
        <v>89</v>
      </c>
      <c r="C30" s="20" t="s">
        <v>75</v>
      </c>
      <c r="D30" s="22">
        <v>500</v>
      </c>
      <c r="E30" s="36"/>
      <c r="F30" s="7" t="s">
        <v>93</v>
      </c>
      <c r="G30" s="170"/>
      <c r="H30" s="171"/>
    </row>
    <row r="31" spans="1:8">
      <c r="A31" s="20" t="s">
        <v>60</v>
      </c>
      <c r="B31" s="20" t="s">
        <v>89</v>
      </c>
      <c r="C31" s="20" t="s">
        <v>85</v>
      </c>
      <c r="D31" s="22">
        <v>360</v>
      </c>
      <c r="E31" s="36"/>
      <c r="F31" s="7" t="s">
        <v>94</v>
      </c>
      <c r="G31" s="170"/>
      <c r="H31" s="171"/>
    </row>
    <row r="32" spans="1:8">
      <c r="A32" s="20" t="s">
        <v>60</v>
      </c>
      <c r="B32" s="20" t="s">
        <v>89</v>
      </c>
      <c r="C32" s="20" t="s">
        <v>77</v>
      </c>
      <c r="D32" s="22">
        <v>680</v>
      </c>
      <c r="E32" s="36"/>
      <c r="F32" s="7" t="s">
        <v>95</v>
      </c>
      <c r="G32" s="170"/>
      <c r="H32" s="171"/>
    </row>
    <row r="33" spans="1:8">
      <c r="A33" s="44" t="s">
        <v>60</v>
      </c>
      <c r="B33" s="44" t="s">
        <v>89</v>
      </c>
      <c r="C33" s="44" t="s">
        <v>79</v>
      </c>
      <c r="D33" s="45">
        <v>430</v>
      </c>
      <c r="E33" s="46"/>
      <c r="F33" s="47" t="s">
        <v>96</v>
      </c>
      <c r="G33" s="172"/>
      <c r="H33" s="173"/>
    </row>
    <row r="34" spans="1:8">
      <c r="A34" s="153" t="s">
        <v>38</v>
      </c>
      <c r="B34" s="154"/>
      <c r="C34" s="155"/>
      <c r="D34" s="25">
        <f>SUM(D27:D33)</f>
        <v>2810</v>
      </c>
      <c r="E34" s="26">
        <f>SUM(E27:E33)</f>
        <v>0</v>
      </c>
      <c r="F34" s="9"/>
      <c r="G34" s="174"/>
      <c r="H34" s="175"/>
    </row>
    <row r="35" spans="1:8">
      <c r="A35" s="164" t="s">
        <v>97</v>
      </c>
      <c r="B35" s="165"/>
      <c r="C35" s="166"/>
      <c r="D35" s="18"/>
      <c r="E35" s="19"/>
      <c r="F35" s="19"/>
      <c r="G35" s="19"/>
      <c r="H35" s="19"/>
    </row>
    <row r="36" spans="1:8">
      <c r="A36" s="150" t="s">
        <v>33</v>
      </c>
      <c r="B36" s="151"/>
      <c r="C36" s="152"/>
      <c r="D36" s="5" t="s">
        <v>34</v>
      </c>
      <c r="E36" s="6" t="s">
        <v>35</v>
      </c>
      <c r="F36" s="6" t="s">
        <v>36</v>
      </c>
      <c r="G36" s="176" t="s">
        <v>18</v>
      </c>
      <c r="H36" s="177"/>
    </row>
    <row r="37" spans="1:8">
      <c r="A37" s="20" t="s">
        <v>60</v>
      </c>
      <c r="B37" s="20" t="s">
        <v>98</v>
      </c>
      <c r="C37" s="20" t="s">
        <v>62</v>
      </c>
      <c r="D37" s="22">
        <v>490</v>
      </c>
      <c r="E37" s="36"/>
      <c r="F37" s="7" t="s">
        <v>99</v>
      </c>
      <c r="G37" s="178"/>
      <c r="H37" s="179"/>
    </row>
    <row r="38" spans="1:8">
      <c r="A38" s="20" t="s">
        <v>60</v>
      </c>
      <c r="B38" s="20" t="s">
        <v>98</v>
      </c>
      <c r="C38" s="20" t="s">
        <v>65</v>
      </c>
      <c r="D38" s="22">
        <v>330</v>
      </c>
      <c r="E38" s="36"/>
      <c r="F38" s="7" t="s">
        <v>100</v>
      </c>
      <c r="G38" s="170"/>
      <c r="H38" s="171"/>
    </row>
    <row r="39" spans="1:8">
      <c r="A39" s="20" t="s">
        <v>60</v>
      </c>
      <c r="B39" s="20" t="s">
        <v>98</v>
      </c>
      <c r="C39" s="20" t="s">
        <v>67</v>
      </c>
      <c r="D39" s="22">
        <v>500</v>
      </c>
      <c r="E39" s="36"/>
      <c r="F39" s="7" t="s">
        <v>101</v>
      </c>
      <c r="G39" s="170"/>
      <c r="H39" s="171"/>
    </row>
    <row r="40" spans="1:8">
      <c r="A40" s="20" t="s">
        <v>60</v>
      </c>
      <c r="B40" s="20" t="s">
        <v>98</v>
      </c>
      <c r="C40" s="20" t="s">
        <v>69</v>
      </c>
      <c r="D40" s="22">
        <v>500</v>
      </c>
      <c r="E40" s="36"/>
      <c r="F40" s="7" t="s">
        <v>102</v>
      </c>
      <c r="G40" s="170"/>
      <c r="H40" s="171"/>
    </row>
    <row r="41" spans="1:8">
      <c r="A41" s="20" t="s">
        <v>60</v>
      </c>
      <c r="B41" s="20" t="s">
        <v>98</v>
      </c>
      <c r="C41" s="20" t="s">
        <v>71</v>
      </c>
      <c r="D41" s="22">
        <v>530</v>
      </c>
      <c r="E41" s="36"/>
      <c r="F41" s="7" t="s">
        <v>103</v>
      </c>
      <c r="G41" s="170"/>
      <c r="H41" s="171"/>
    </row>
    <row r="42" spans="1:8">
      <c r="A42" s="44" t="s">
        <v>60</v>
      </c>
      <c r="B42" s="44" t="s">
        <v>98</v>
      </c>
      <c r="C42" s="44" t="s">
        <v>73</v>
      </c>
      <c r="D42" s="45">
        <v>530</v>
      </c>
      <c r="E42" s="46"/>
      <c r="F42" s="47" t="s">
        <v>104</v>
      </c>
      <c r="G42" s="172"/>
      <c r="H42" s="173"/>
    </row>
    <row r="43" spans="1:8">
      <c r="A43" s="153" t="s">
        <v>38</v>
      </c>
      <c r="B43" s="154"/>
      <c r="C43" s="155"/>
      <c r="D43" s="25">
        <f>SUM(D37:D42)</f>
        <v>2880</v>
      </c>
      <c r="E43" s="26">
        <f>SUM(E37:E42)</f>
        <v>0</v>
      </c>
      <c r="F43" s="9"/>
      <c r="G43" s="174"/>
      <c r="H43" s="175"/>
    </row>
    <row r="44" spans="1:8">
      <c r="A44" s="164" t="s">
        <v>105</v>
      </c>
      <c r="B44" s="165"/>
      <c r="C44" s="166"/>
      <c r="D44" s="18"/>
      <c r="E44" s="19"/>
      <c r="F44" s="19"/>
      <c r="G44" s="19"/>
      <c r="H44" s="19"/>
    </row>
    <row r="45" spans="1:8">
      <c r="A45" s="150" t="s">
        <v>33</v>
      </c>
      <c r="B45" s="151"/>
      <c r="C45" s="152"/>
      <c r="D45" s="5" t="s">
        <v>34</v>
      </c>
      <c r="E45" s="6" t="s">
        <v>35</v>
      </c>
      <c r="F45" s="6" t="s">
        <v>36</v>
      </c>
      <c r="G45" s="176" t="s">
        <v>18</v>
      </c>
      <c r="H45" s="177"/>
    </row>
    <row r="46" spans="1:8">
      <c r="A46" s="20" t="s">
        <v>60</v>
      </c>
      <c r="B46" s="20" t="s">
        <v>106</v>
      </c>
      <c r="C46" s="20" t="s">
        <v>62</v>
      </c>
      <c r="D46" s="22">
        <v>530</v>
      </c>
      <c r="E46" s="36"/>
      <c r="F46" s="7" t="s">
        <v>107</v>
      </c>
      <c r="G46" s="178"/>
      <c r="H46" s="179"/>
    </row>
    <row r="47" spans="1:8">
      <c r="A47" s="20" t="s">
        <v>60</v>
      </c>
      <c r="B47" s="20" t="s">
        <v>106</v>
      </c>
      <c r="C47" s="20" t="s">
        <v>65</v>
      </c>
      <c r="D47" s="22">
        <v>430</v>
      </c>
      <c r="E47" s="36"/>
      <c r="F47" s="7" t="s">
        <v>108</v>
      </c>
      <c r="G47" s="170"/>
      <c r="H47" s="171"/>
    </row>
    <row r="48" spans="1:8">
      <c r="A48" s="20" t="s">
        <v>60</v>
      </c>
      <c r="B48" s="20" t="s">
        <v>106</v>
      </c>
      <c r="C48" s="20" t="s">
        <v>67</v>
      </c>
      <c r="D48" s="22">
        <v>250</v>
      </c>
      <c r="E48" s="36"/>
      <c r="F48" s="7" t="s">
        <v>109</v>
      </c>
      <c r="G48" s="170"/>
      <c r="H48" s="171"/>
    </row>
    <row r="49" spans="1:8">
      <c r="A49" s="20" t="s">
        <v>60</v>
      </c>
      <c r="B49" s="20" t="s">
        <v>106</v>
      </c>
      <c r="C49" s="20" t="s">
        <v>69</v>
      </c>
      <c r="D49" s="22">
        <v>500</v>
      </c>
      <c r="E49" s="36"/>
      <c r="F49" s="7" t="s">
        <v>110</v>
      </c>
      <c r="G49" s="170"/>
      <c r="H49" s="171"/>
    </row>
    <row r="50" spans="1:8">
      <c r="A50" s="20" t="s">
        <v>60</v>
      </c>
      <c r="B50" s="20" t="s">
        <v>106</v>
      </c>
      <c r="C50" s="20" t="s">
        <v>71</v>
      </c>
      <c r="D50" s="22">
        <v>800</v>
      </c>
      <c r="E50" s="36"/>
      <c r="F50" s="7" t="s">
        <v>111</v>
      </c>
      <c r="G50" s="170"/>
      <c r="H50" s="171"/>
    </row>
    <row r="51" spans="1:8">
      <c r="A51" s="20" t="s">
        <v>60</v>
      </c>
      <c r="B51" s="20" t="s">
        <v>106</v>
      </c>
      <c r="C51" s="20" t="s">
        <v>73</v>
      </c>
      <c r="D51" s="22">
        <v>400</v>
      </c>
      <c r="E51" s="36"/>
      <c r="F51" s="7" t="s">
        <v>112</v>
      </c>
      <c r="G51" s="170"/>
      <c r="H51" s="171"/>
    </row>
    <row r="52" spans="1:8">
      <c r="A52" s="20" t="s">
        <v>60</v>
      </c>
      <c r="B52" s="20" t="s">
        <v>106</v>
      </c>
      <c r="C52" s="20" t="s">
        <v>75</v>
      </c>
      <c r="D52" s="22">
        <v>970</v>
      </c>
      <c r="E52" s="36"/>
      <c r="F52" s="7" t="s">
        <v>113</v>
      </c>
      <c r="G52" s="170"/>
      <c r="H52" s="171"/>
    </row>
    <row r="53" spans="1:8">
      <c r="A53" s="20" t="s">
        <v>60</v>
      </c>
      <c r="B53" s="20" t="s">
        <v>106</v>
      </c>
      <c r="C53" s="20" t="s">
        <v>85</v>
      </c>
      <c r="D53" s="22">
        <v>480</v>
      </c>
      <c r="E53" s="36"/>
      <c r="F53" s="7" t="s">
        <v>114</v>
      </c>
      <c r="G53" s="170"/>
      <c r="H53" s="171"/>
    </row>
    <row r="54" spans="1:8">
      <c r="A54" s="20" t="s">
        <v>60</v>
      </c>
      <c r="B54" s="20" t="s">
        <v>106</v>
      </c>
      <c r="C54" s="20" t="s">
        <v>77</v>
      </c>
      <c r="D54" s="22">
        <v>450</v>
      </c>
      <c r="E54" s="36"/>
      <c r="F54" s="7" t="s">
        <v>115</v>
      </c>
      <c r="G54" s="170"/>
      <c r="H54" s="171"/>
    </row>
    <row r="55" spans="1:8">
      <c r="A55" s="44" t="s">
        <v>60</v>
      </c>
      <c r="B55" s="44" t="s">
        <v>106</v>
      </c>
      <c r="C55" s="44" t="s">
        <v>79</v>
      </c>
      <c r="D55" s="45">
        <v>360</v>
      </c>
      <c r="E55" s="46"/>
      <c r="F55" s="47" t="s">
        <v>116</v>
      </c>
      <c r="G55" s="172"/>
      <c r="H55" s="173"/>
    </row>
    <row r="56" spans="1:8">
      <c r="A56" s="153" t="s">
        <v>38</v>
      </c>
      <c r="B56" s="154"/>
      <c r="C56" s="155"/>
      <c r="D56" s="25">
        <f>SUM(D46:D55)</f>
        <v>5170</v>
      </c>
      <c r="E56" s="26">
        <f>SUM(E46:E55)</f>
        <v>0</v>
      </c>
      <c r="F56" s="9"/>
      <c r="G56" s="174"/>
      <c r="H56" s="175"/>
    </row>
    <row r="57" spans="1:8">
      <c r="A57" s="164" t="s">
        <v>117</v>
      </c>
      <c r="B57" s="165"/>
      <c r="C57" s="166"/>
      <c r="D57" s="18"/>
      <c r="E57" s="19"/>
      <c r="F57" s="19"/>
      <c r="G57" s="19"/>
      <c r="H57" s="19"/>
    </row>
    <row r="58" spans="1:8">
      <c r="A58" s="150" t="s">
        <v>33</v>
      </c>
      <c r="B58" s="151"/>
      <c r="C58" s="152"/>
      <c r="D58" s="5" t="s">
        <v>34</v>
      </c>
      <c r="E58" s="6" t="s">
        <v>35</v>
      </c>
      <c r="F58" s="6" t="s">
        <v>36</v>
      </c>
      <c r="G58" s="176" t="s">
        <v>18</v>
      </c>
      <c r="H58" s="177"/>
    </row>
    <row r="59" spans="1:8">
      <c r="A59" s="20" t="s">
        <v>60</v>
      </c>
      <c r="B59" s="20" t="s">
        <v>118</v>
      </c>
      <c r="C59" s="20" t="s">
        <v>62</v>
      </c>
      <c r="D59" s="22">
        <v>580</v>
      </c>
      <c r="E59" s="36"/>
      <c r="F59" s="7" t="s">
        <v>119</v>
      </c>
      <c r="G59" s="178"/>
      <c r="H59" s="179"/>
    </row>
    <row r="60" spans="1:8">
      <c r="A60" s="20" t="s">
        <v>60</v>
      </c>
      <c r="B60" s="20" t="s">
        <v>118</v>
      </c>
      <c r="C60" s="20" t="s">
        <v>65</v>
      </c>
      <c r="D60" s="22">
        <v>410</v>
      </c>
      <c r="E60" s="36"/>
      <c r="F60" s="7" t="s">
        <v>120</v>
      </c>
      <c r="G60" s="170"/>
      <c r="H60" s="171"/>
    </row>
    <row r="61" spans="1:8">
      <c r="A61" s="20" t="s">
        <v>60</v>
      </c>
      <c r="B61" s="20" t="s">
        <v>118</v>
      </c>
      <c r="C61" s="20" t="s">
        <v>67</v>
      </c>
      <c r="D61" s="22">
        <v>330</v>
      </c>
      <c r="E61" s="36"/>
      <c r="F61" s="7" t="s">
        <v>121</v>
      </c>
      <c r="G61" s="170"/>
      <c r="H61" s="171"/>
    </row>
    <row r="62" spans="1:8">
      <c r="A62" s="20" t="s">
        <v>60</v>
      </c>
      <c r="B62" s="20" t="s">
        <v>118</v>
      </c>
      <c r="C62" s="20" t="s">
        <v>69</v>
      </c>
      <c r="D62" s="22">
        <v>580</v>
      </c>
      <c r="E62" s="36"/>
      <c r="F62" s="7" t="s">
        <v>122</v>
      </c>
      <c r="G62" s="170"/>
      <c r="H62" s="171"/>
    </row>
    <row r="63" spans="1:8">
      <c r="A63" s="20" t="s">
        <v>60</v>
      </c>
      <c r="B63" s="20" t="s">
        <v>118</v>
      </c>
      <c r="C63" s="20" t="s">
        <v>71</v>
      </c>
      <c r="D63" s="22">
        <v>540</v>
      </c>
      <c r="E63" s="36"/>
      <c r="F63" s="7" t="s">
        <v>123</v>
      </c>
      <c r="G63" s="170"/>
      <c r="H63" s="171"/>
    </row>
    <row r="64" spans="1:8">
      <c r="A64" s="20" t="s">
        <v>60</v>
      </c>
      <c r="B64" s="20" t="s">
        <v>118</v>
      </c>
      <c r="C64" s="20" t="s">
        <v>75</v>
      </c>
      <c r="D64" s="22">
        <v>240</v>
      </c>
      <c r="E64" s="36"/>
      <c r="F64" s="7" t="s">
        <v>124</v>
      </c>
      <c r="G64" s="170"/>
      <c r="H64" s="171"/>
    </row>
    <row r="65" spans="1:8">
      <c r="A65" s="20" t="s">
        <v>60</v>
      </c>
      <c r="B65" s="20" t="s">
        <v>118</v>
      </c>
      <c r="C65" s="20" t="s">
        <v>85</v>
      </c>
      <c r="D65" s="22">
        <v>410</v>
      </c>
      <c r="E65" s="36"/>
      <c r="F65" s="7" t="s">
        <v>125</v>
      </c>
      <c r="G65" s="170"/>
      <c r="H65" s="171"/>
    </row>
    <row r="66" spans="1:8">
      <c r="A66" s="20" t="s">
        <v>60</v>
      </c>
      <c r="B66" s="20" t="s">
        <v>118</v>
      </c>
      <c r="C66" s="20" t="s">
        <v>77</v>
      </c>
      <c r="D66" s="22">
        <v>280</v>
      </c>
      <c r="E66" s="36"/>
      <c r="F66" s="7" t="s">
        <v>126</v>
      </c>
      <c r="G66" s="170"/>
      <c r="H66" s="171"/>
    </row>
    <row r="67" spans="1:8">
      <c r="A67" s="44" t="s">
        <v>60</v>
      </c>
      <c r="B67" s="44" t="s">
        <v>118</v>
      </c>
      <c r="C67" s="44" t="s">
        <v>79</v>
      </c>
      <c r="D67" s="45">
        <v>270</v>
      </c>
      <c r="E67" s="46"/>
      <c r="F67" s="47" t="s">
        <v>127</v>
      </c>
      <c r="G67" s="172"/>
      <c r="H67" s="173"/>
    </row>
    <row r="68" spans="1:8">
      <c r="A68" s="153" t="s">
        <v>38</v>
      </c>
      <c r="B68" s="154"/>
      <c r="C68" s="155"/>
      <c r="D68" s="25">
        <f>SUM(D59:D67)</f>
        <v>3640</v>
      </c>
      <c r="E68" s="26">
        <f>SUM(E59:E67)</f>
        <v>0</v>
      </c>
      <c r="F68" s="9"/>
      <c r="G68" s="174"/>
      <c r="H68" s="175"/>
    </row>
    <row r="69" spans="1:8">
      <c r="A69" s="164" t="s">
        <v>128</v>
      </c>
      <c r="B69" s="165"/>
      <c r="C69" s="166"/>
      <c r="D69" s="18"/>
      <c r="E69" s="19"/>
      <c r="F69" s="19"/>
      <c r="G69" s="19"/>
      <c r="H69" s="19"/>
    </row>
    <row r="70" spans="1:8">
      <c r="A70" s="150" t="s">
        <v>33</v>
      </c>
      <c r="B70" s="151"/>
      <c r="C70" s="152"/>
      <c r="D70" s="5" t="s">
        <v>34</v>
      </c>
      <c r="E70" s="6" t="s">
        <v>35</v>
      </c>
      <c r="F70" s="6" t="s">
        <v>36</v>
      </c>
      <c r="G70" s="176" t="s">
        <v>18</v>
      </c>
      <c r="H70" s="177"/>
    </row>
    <row r="71" spans="1:8">
      <c r="A71" s="20" t="s">
        <v>60</v>
      </c>
      <c r="B71" s="20" t="s">
        <v>129</v>
      </c>
      <c r="C71" s="20" t="s">
        <v>62</v>
      </c>
      <c r="D71" s="22">
        <v>280</v>
      </c>
      <c r="E71" s="36"/>
      <c r="F71" s="7" t="s">
        <v>130</v>
      </c>
      <c r="G71" s="178"/>
      <c r="H71" s="179"/>
    </row>
    <row r="72" spans="1:8">
      <c r="A72" s="20" t="s">
        <v>60</v>
      </c>
      <c r="B72" s="20" t="s">
        <v>129</v>
      </c>
      <c r="C72" s="20" t="s">
        <v>67</v>
      </c>
      <c r="D72" s="22">
        <v>450</v>
      </c>
      <c r="E72" s="36"/>
      <c r="F72" s="7" t="s">
        <v>131</v>
      </c>
      <c r="G72" s="170"/>
      <c r="H72" s="171"/>
    </row>
    <row r="73" spans="1:8">
      <c r="A73" s="20" t="s">
        <v>60</v>
      </c>
      <c r="B73" s="20" t="s">
        <v>129</v>
      </c>
      <c r="C73" s="20" t="s">
        <v>69</v>
      </c>
      <c r="D73" s="22">
        <v>400</v>
      </c>
      <c r="E73" s="36"/>
      <c r="F73" s="7" t="s">
        <v>132</v>
      </c>
      <c r="G73" s="170"/>
      <c r="H73" s="171"/>
    </row>
    <row r="74" spans="1:8">
      <c r="A74" s="20" t="s">
        <v>60</v>
      </c>
      <c r="B74" s="20" t="s">
        <v>129</v>
      </c>
      <c r="C74" s="20" t="s">
        <v>71</v>
      </c>
      <c r="D74" s="22">
        <v>300</v>
      </c>
      <c r="E74" s="36"/>
      <c r="F74" s="7" t="s">
        <v>133</v>
      </c>
      <c r="G74" s="170"/>
      <c r="H74" s="171"/>
    </row>
    <row r="75" spans="1:8">
      <c r="A75" s="20" t="s">
        <v>60</v>
      </c>
      <c r="B75" s="20" t="s">
        <v>129</v>
      </c>
      <c r="C75" s="20" t="s">
        <v>73</v>
      </c>
      <c r="D75" s="22">
        <v>510</v>
      </c>
      <c r="E75" s="36"/>
      <c r="F75" s="7" t="s">
        <v>134</v>
      </c>
      <c r="G75" s="170"/>
      <c r="H75" s="171"/>
    </row>
    <row r="76" spans="1:8">
      <c r="A76" s="20" t="s">
        <v>60</v>
      </c>
      <c r="B76" s="20" t="s">
        <v>129</v>
      </c>
      <c r="C76" s="20" t="s">
        <v>85</v>
      </c>
      <c r="D76" s="22">
        <v>450</v>
      </c>
      <c r="E76" s="36"/>
      <c r="F76" s="7" t="s">
        <v>135</v>
      </c>
      <c r="G76" s="170"/>
      <c r="H76" s="171"/>
    </row>
    <row r="77" spans="1:8">
      <c r="A77" s="44" t="s">
        <v>60</v>
      </c>
      <c r="B77" s="44" t="s">
        <v>129</v>
      </c>
      <c r="C77" s="44" t="s">
        <v>136</v>
      </c>
      <c r="D77" s="45">
        <v>280</v>
      </c>
      <c r="E77" s="46"/>
      <c r="F77" s="47" t="s">
        <v>137</v>
      </c>
      <c r="G77" s="172"/>
      <c r="H77" s="173"/>
    </row>
    <row r="78" spans="1:8">
      <c r="A78" s="153" t="s">
        <v>38</v>
      </c>
      <c r="B78" s="154"/>
      <c r="C78" s="155"/>
      <c r="D78" s="25">
        <f>SUM(D71:D77)</f>
        <v>2670</v>
      </c>
      <c r="E78" s="26">
        <f>SUM(E71:E77)</f>
        <v>0</v>
      </c>
      <c r="F78" s="9"/>
      <c r="G78" s="174"/>
      <c r="H78" s="175"/>
    </row>
    <row r="79" spans="1:8">
      <c r="A79" s="164" t="s">
        <v>138</v>
      </c>
      <c r="B79" s="165"/>
      <c r="C79" s="166"/>
      <c r="D79" s="18"/>
      <c r="E79" s="19"/>
      <c r="F79" s="19"/>
      <c r="G79" s="19"/>
      <c r="H79" s="19"/>
    </row>
    <row r="80" spans="1:8">
      <c r="A80" s="150" t="s">
        <v>33</v>
      </c>
      <c r="B80" s="151"/>
      <c r="C80" s="152"/>
      <c r="D80" s="5" t="s">
        <v>34</v>
      </c>
      <c r="E80" s="6" t="s">
        <v>35</v>
      </c>
      <c r="F80" s="6" t="s">
        <v>36</v>
      </c>
      <c r="G80" s="176" t="s">
        <v>18</v>
      </c>
      <c r="H80" s="177"/>
    </row>
    <row r="81" spans="1:8">
      <c r="A81" s="20" t="s">
        <v>60</v>
      </c>
      <c r="B81" s="20" t="s">
        <v>139</v>
      </c>
      <c r="C81" s="20" t="s">
        <v>75</v>
      </c>
      <c r="D81" s="22">
        <v>330</v>
      </c>
      <c r="E81" s="36"/>
      <c r="F81" s="7" t="s">
        <v>140</v>
      </c>
      <c r="G81" s="178"/>
      <c r="H81" s="179"/>
    </row>
    <row r="82" spans="1:8">
      <c r="A82" s="20" t="s">
        <v>60</v>
      </c>
      <c r="B82" s="20" t="s">
        <v>139</v>
      </c>
      <c r="C82" s="20" t="s">
        <v>85</v>
      </c>
      <c r="D82" s="22">
        <v>180</v>
      </c>
      <c r="E82" s="36"/>
      <c r="F82" s="7" t="s">
        <v>141</v>
      </c>
      <c r="G82" s="170"/>
      <c r="H82" s="171"/>
    </row>
    <row r="83" spans="1:8">
      <c r="A83" s="20" t="s">
        <v>60</v>
      </c>
      <c r="B83" s="20" t="s">
        <v>139</v>
      </c>
      <c r="C83" s="20" t="s">
        <v>77</v>
      </c>
      <c r="D83" s="22">
        <v>260</v>
      </c>
      <c r="E83" s="36"/>
      <c r="F83" s="7" t="s">
        <v>142</v>
      </c>
      <c r="G83" s="170"/>
      <c r="H83" s="171"/>
    </row>
    <row r="84" spans="1:8">
      <c r="A84" s="20" t="s">
        <v>60</v>
      </c>
      <c r="B84" s="20" t="s">
        <v>139</v>
      </c>
      <c r="C84" s="20" t="s">
        <v>79</v>
      </c>
      <c r="D84" s="22">
        <v>390</v>
      </c>
      <c r="E84" s="36"/>
      <c r="F84" s="7" t="s">
        <v>143</v>
      </c>
      <c r="G84" s="170"/>
      <c r="H84" s="171"/>
    </row>
    <row r="85" spans="1:8">
      <c r="A85" s="20" t="s">
        <v>60</v>
      </c>
      <c r="B85" s="20" t="s">
        <v>139</v>
      </c>
      <c r="C85" s="20" t="s">
        <v>136</v>
      </c>
      <c r="D85" s="22">
        <v>380</v>
      </c>
      <c r="E85" s="36"/>
      <c r="F85" s="7" t="s">
        <v>144</v>
      </c>
      <c r="G85" s="170"/>
      <c r="H85" s="171"/>
    </row>
    <row r="86" spans="1:8">
      <c r="A86" s="20" t="s">
        <v>60</v>
      </c>
      <c r="B86" s="20" t="s">
        <v>139</v>
      </c>
      <c r="C86" s="20" t="s">
        <v>145</v>
      </c>
      <c r="D86" s="22">
        <v>180</v>
      </c>
      <c r="E86" s="36"/>
      <c r="F86" s="7" t="s">
        <v>146</v>
      </c>
      <c r="G86" s="170"/>
      <c r="H86" s="171"/>
    </row>
    <row r="87" spans="1:8">
      <c r="A87" s="20" t="s">
        <v>60</v>
      </c>
      <c r="B87" s="20" t="s">
        <v>139</v>
      </c>
      <c r="C87" s="20" t="s">
        <v>147</v>
      </c>
      <c r="D87" s="22">
        <v>350</v>
      </c>
      <c r="E87" s="36"/>
      <c r="F87" s="7" t="s">
        <v>148</v>
      </c>
      <c r="G87" s="170"/>
      <c r="H87" s="171"/>
    </row>
    <row r="88" spans="1:8">
      <c r="A88" s="20" t="s">
        <v>60</v>
      </c>
      <c r="B88" s="20" t="s">
        <v>139</v>
      </c>
      <c r="C88" s="20" t="s">
        <v>149</v>
      </c>
      <c r="D88" s="22">
        <v>290</v>
      </c>
      <c r="E88" s="36"/>
      <c r="F88" s="7" t="s">
        <v>150</v>
      </c>
      <c r="G88" s="170"/>
      <c r="H88" s="171"/>
    </row>
    <row r="89" spans="1:8">
      <c r="A89" s="44" t="s">
        <v>60</v>
      </c>
      <c r="B89" s="44" t="s">
        <v>139</v>
      </c>
      <c r="C89" s="44" t="s">
        <v>151</v>
      </c>
      <c r="D89" s="45">
        <v>340</v>
      </c>
      <c r="E89" s="46"/>
      <c r="F89" s="47" t="s">
        <v>152</v>
      </c>
      <c r="G89" s="172"/>
      <c r="H89" s="173"/>
    </row>
    <row r="90" spans="1:8">
      <c r="A90" s="153" t="s">
        <v>38</v>
      </c>
      <c r="B90" s="154"/>
      <c r="C90" s="155"/>
      <c r="D90" s="25">
        <f>SUM(D81:D89)</f>
        <v>2700</v>
      </c>
      <c r="E90" s="26">
        <f>SUM(E81:E89)</f>
        <v>0</v>
      </c>
      <c r="F90" s="9"/>
      <c r="G90" s="174"/>
      <c r="H90" s="175"/>
    </row>
    <row r="91" spans="1:8">
      <c r="A91" s="167" t="s">
        <v>58</v>
      </c>
      <c r="B91" s="168"/>
      <c r="C91" s="169"/>
      <c r="D91" s="39">
        <f>SUM(D17,D24,D34,D43,D56,D68,D78,D90,)</f>
        <v>25000</v>
      </c>
      <c r="E91" s="39">
        <f>SUM(E17,E24,E34,E43,E56,E68,E78,E90,)</f>
        <v>0</v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G84:H84"/>
    <mergeCell ref="G85:H85"/>
    <mergeCell ref="G86:H86"/>
    <mergeCell ref="G87:H87"/>
    <mergeCell ref="G88:H88"/>
    <mergeCell ref="G89:H89"/>
    <mergeCell ref="A90:C90"/>
    <mergeCell ref="G90:H90"/>
    <mergeCell ref="G77:H77"/>
    <mergeCell ref="A78:C78"/>
    <mergeCell ref="G78:H78"/>
    <mergeCell ref="A79:C79"/>
    <mergeCell ref="A80:C80"/>
    <mergeCell ref="G80:H80"/>
    <mergeCell ref="G81:H81"/>
    <mergeCell ref="G82:H82"/>
    <mergeCell ref="G83:H83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G30:H30"/>
    <mergeCell ref="G31:H31"/>
    <mergeCell ref="G32:H32"/>
    <mergeCell ref="G33:H33"/>
    <mergeCell ref="A34:C34"/>
    <mergeCell ref="G34:H34"/>
    <mergeCell ref="A35:C35"/>
    <mergeCell ref="A36:C36"/>
    <mergeCell ref="G36:H36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A91:C91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</mergeCells>
  <phoneticPr fontId="3"/>
  <conditionalFormatting sqref="D1:E1048576">
    <cfRule type="expression" dxfId="19" priority="2">
      <formula>IF(ISNUMBER($D1), VALUE($D1)&lt;VALUE($E1),FALSE)</formula>
    </cfRule>
  </conditionalFormatting>
  <conditionalFormatting sqref="E1:E1048576">
    <cfRule type="expression" dxfId="18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16E1-B74A-4712-B03E-4659915B64AE}">
  <sheetPr>
    <pageSetUpPr fitToPage="1"/>
  </sheetPr>
  <dimension ref="A1:H231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153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E231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154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155</v>
      </c>
      <c r="B8" s="20" t="s">
        <v>156</v>
      </c>
      <c r="C8" s="20" t="s">
        <v>62</v>
      </c>
      <c r="D8" s="22">
        <v>430</v>
      </c>
      <c r="E8" s="36"/>
      <c r="F8" s="7" t="s">
        <v>157</v>
      </c>
      <c r="G8" s="178"/>
      <c r="H8" s="179"/>
    </row>
    <row r="9" spans="1:8">
      <c r="A9" s="20" t="s">
        <v>155</v>
      </c>
      <c r="B9" s="20" t="s">
        <v>156</v>
      </c>
      <c r="C9" s="20" t="s">
        <v>67</v>
      </c>
      <c r="D9" s="22">
        <v>680</v>
      </c>
      <c r="E9" s="36"/>
      <c r="F9" s="7" t="s">
        <v>158</v>
      </c>
      <c r="G9" s="170"/>
      <c r="H9" s="171"/>
    </row>
    <row r="10" spans="1:8">
      <c r="A10" s="44" t="s">
        <v>155</v>
      </c>
      <c r="B10" s="44" t="s">
        <v>156</v>
      </c>
      <c r="C10" s="44" t="s">
        <v>69</v>
      </c>
      <c r="D10" s="45">
        <v>250</v>
      </c>
      <c r="E10" s="46"/>
      <c r="F10" s="47" t="s">
        <v>159</v>
      </c>
      <c r="G10" s="172"/>
      <c r="H10" s="173"/>
    </row>
    <row r="11" spans="1:8">
      <c r="A11" s="20" t="s">
        <v>155</v>
      </c>
      <c r="B11" s="20" t="s">
        <v>156</v>
      </c>
      <c r="C11" s="20" t="s">
        <v>71</v>
      </c>
      <c r="D11" s="22">
        <v>510</v>
      </c>
      <c r="E11" s="36"/>
      <c r="F11" s="7" t="s">
        <v>160</v>
      </c>
      <c r="G11" s="170"/>
      <c r="H11" s="171"/>
    </row>
    <row r="12" spans="1:8">
      <c r="A12" s="20" t="s">
        <v>155</v>
      </c>
      <c r="B12" s="20" t="s">
        <v>156</v>
      </c>
      <c r="C12" s="20" t="s">
        <v>73</v>
      </c>
      <c r="D12" s="22">
        <v>560</v>
      </c>
      <c r="E12" s="36"/>
      <c r="F12" s="7" t="s">
        <v>161</v>
      </c>
      <c r="G12" s="170"/>
      <c r="H12" s="171"/>
    </row>
    <row r="13" spans="1:8">
      <c r="A13" s="20" t="s">
        <v>155</v>
      </c>
      <c r="B13" s="20" t="s">
        <v>156</v>
      </c>
      <c r="C13" s="20" t="s">
        <v>75</v>
      </c>
      <c r="D13" s="22">
        <v>810</v>
      </c>
      <c r="E13" s="36"/>
      <c r="F13" s="7" t="s">
        <v>162</v>
      </c>
      <c r="G13" s="170"/>
      <c r="H13" s="171"/>
    </row>
    <row r="14" spans="1:8">
      <c r="A14" s="20" t="s">
        <v>155</v>
      </c>
      <c r="B14" s="20" t="s">
        <v>156</v>
      </c>
      <c r="C14" s="20" t="s">
        <v>77</v>
      </c>
      <c r="D14" s="22">
        <v>680</v>
      </c>
      <c r="E14" s="36"/>
      <c r="F14" s="7" t="s">
        <v>163</v>
      </c>
      <c r="G14" s="170"/>
      <c r="H14" s="171"/>
    </row>
    <row r="15" spans="1:8">
      <c r="A15" s="20" t="s">
        <v>155</v>
      </c>
      <c r="B15" s="20" t="s">
        <v>156</v>
      </c>
      <c r="C15" s="20" t="s">
        <v>145</v>
      </c>
      <c r="D15" s="22">
        <v>380</v>
      </c>
      <c r="E15" s="36"/>
      <c r="F15" s="7" t="s">
        <v>164</v>
      </c>
      <c r="G15" s="170"/>
      <c r="H15" s="171"/>
    </row>
    <row r="16" spans="1:8">
      <c r="A16" s="20" t="s">
        <v>155</v>
      </c>
      <c r="B16" s="20" t="s">
        <v>156</v>
      </c>
      <c r="C16" s="20" t="s">
        <v>147</v>
      </c>
      <c r="D16" s="22">
        <v>480</v>
      </c>
      <c r="E16" s="36"/>
      <c r="F16" s="7" t="s">
        <v>165</v>
      </c>
      <c r="G16" s="170"/>
      <c r="H16" s="171"/>
    </row>
    <row r="17" spans="1:8">
      <c r="A17" s="20" t="s">
        <v>155</v>
      </c>
      <c r="B17" s="20" t="s">
        <v>156</v>
      </c>
      <c r="C17" s="20" t="s">
        <v>149</v>
      </c>
      <c r="D17" s="22">
        <v>630</v>
      </c>
      <c r="E17" s="36"/>
      <c r="F17" s="7" t="s">
        <v>166</v>
      </c>
      <c r="G17" s="170"/>
      <c r="H17" s="171"/>
    </row>
    <row r="18" spans="1:8">
      <c r="A18" s="153" t="s">
        <v>38</v>
      </c>
      <c r="B18" s="154"/>
      <c r="C18" s="155"/>
      <c r="D18" s="25">
        <f>SUM(D8:D17)</f>
        <v>5410</v>
      </c>
      <c r="E18" s="26">
        <f>SUM(E8:E17)</f>
        <v>0</v>
      </c>
      <c r="F18" s="9"/>
      <c r="G18" s="174"/>
      <c r="H18" s="175"/>
    </row>
    <row r="19" spans="1:8">
      <c r="A19" s="164" t="s">
        <v>167</v>
      </c>
      <c r="B19" s="165"/>
      <c r="C19" s="166"/>
      <c r="D19" s="18"/>
      <c r="E19" s="19"/>
      <c r="F19" s="19"/>
      <c r="G19" s="19"/>
      <c r="H19" s="19"/>
    </row>
    <row r="20" spans="1:8">
      <c r="A20" s="150" t="s">
        <v>33</v>
      </c>
      <c r="B20" s="151"/>
      <c r="C20" s="152"/>
      <c r="D20" s="5" t="s">
        <v>34</v>
      </c>
      <c r="E20" s="6" t="s">
        <v>35</v>
      </c>
      <c r="F20" s="6" t="s">
        <v>36</v>
      </c>
      <c r="G20" s="176" t="s">
        <v>18</v>
      </c>
      <c r="H20" s="177"/>
    </row>
    <row r="21" spans="1:8">
      <c r="A21" s="20" t="s">
        <v>155</v>
      </c>
      <c r="B21" s="20" t="s">
        <v>168</v>
      </c>
      <c r="C21" s="20" t="s">
        <v>62</v>
      </c>
      <c r="D21" s="22">
        <v>280</v>
      </c>
      <c r="E21" s="36"/>
      <c r="F21" s="7" t="s">
        <v>169</v>
      </c>
      <c r="G21" s="178"/>
      <c r="H21" s="179"/>
    </row>
    <row r="22" spans="1:8">
      <c r="A22" s="20" t="s">
        <v>155</v>
      </c>
      <c r="B22" s="20" t="s">
        <v>168</v>
      </c>
      <c r="C22" s="20" t="s">
        <v>65</v>
      </c>
      <c r="D22" s="22">
        <v>230</v>
      </c>
      <c r="E22" s="36"/>
      <c r="F22" s="7" t="s">
        <v>170</v>
      </c>
      <c r="G22" s="170"/>
      <c r="H22" s="171"/>
    </row>
    <row r="23" spans="1:8">
      <c r="A23" s="20" t="s">
        <v>155</v>
      </c>
      <c r="B23" s="20" t="s">
        <v>168</v>
      </c>
      <c r="C23" s="20" t="s">
        <v>67</v>
      </c>
      <c r="D23" s="22">
        <v>390</v>
      </c>
      <c r="E23" s="36"/>
      <c r="F23" s="7" t="s">
        <v>171</v>
      </c>
      <c r="G23" s="170"/>
      <c r="H23" s="171"/>
    </row>
    <row r="24" spans="1:8">
      <c r="A24" s="20" t="s">
        <v>155</v>
      </c>
      <c r="B24" s="20" t="s">
        <v>168</v>
      </c>
      <c r="C24" s="20" t="s">
        <v>69</v>
      </c>
      <c r="D24" s="22">
        <v>430</v>
      </c>
      <c r="E24" s="36"/>
      <c r="F24" s="7" t="s">
        <v>172</v>
      </c>
      <c r="G24" s="170"/>
      <c r="H24" s="171"/>
    </row>
    <row r="25" spans="1:8">
      <c r="A25" s="20" t="s">
        <v>155</v>
      </c>
      <c r="B25" s="20" t="s">
        <v>168</v>
      </c>
      <c r="C25" s="20" t="s">
        <v>71</v>
      </c>
      <c r="D25" s="22">
        <v>280</v>
      </c>
      <c r="E25" s="36"/>
      <c r="F25" s="7" t="s">
        <v>173</v>
      </c>
      <c r="G25" s="170"/>
      <c r="H25" s="171"/>
    </row>
    <row r="26" spans="1:8">
      <c r="A26" s="20" t="s">
        <v>155</v>
      </c>
      <c r="B26" s="20" t="s">
        <v>168</v>
      </c>
      <c r="C26" s="20" t="s">
        <v>73</v>
      </c>
      <c r="D26" s="22">
        <v>880</v>
      </c>
      <c r="E26" s="36"/>
      <c r="F26" s="7" t="s">
        <v>174</v>
      </c>
      <c r="G26" s="170"/>
      <c r="H26" s="171"/>
    </row>
    <row r="27" spans="1:8">
      <c r="A27" s="20" t="s">
        <v>155</v>
      </c>
      <c r="B27" s="20" t="s">
        <v>168</v>
      </c>
      <c r="C27" s="20" t="s">
        <v>75</v>
      </c>
      <c r="D27" s="22">
        <v>580</v>
      </c>
      <c r="E27" s="36"/>
      <c r="F27" s="7" t="s">
        <v>175</v>
      </c>
      <c r="G27" s="170"/>
      <c r="H27" s="171"/>
    </row>
    <row r="28" spans="1:8">
      <c r="A28" s="20" t="s">
        <v>155</v>
      </c>
      <c r="B28" s="20" t="s">
        <v>168</v>
      </c>
      <c r="C28" s="20" t="s">
        <v>85</v>
      </c>
      <c r="D28" s="22">
        <v>550</v>
      </c>
      <c r="E28" s="36"/>
      <c r="F28" s="7" t="s">
        <v>176</v>
      </c>
      <c r="G28" s="170"/>
      <c r="H28" s="171"/>
    </row>
    <row r="29" spans="1:8">
      <c r="A29" s="20" t="s">
        <v>155</v>
      </c>
      <c r="B29" s="20" t="s">
        <v>168</v>
      </c>
      <c r="C29" s="20" t="s">
        <v>77</v>
      </c>
      <c r="D29" s="22">
        <v>350</v>
      </c>
      <c r="E29" s="36"/>
      <c r="F29" s="7" t="s">
        <v>177</v>
      </c>
      <c r="G29" s="170"/>
      <c r="H29" s="171"/>
    </row>
    <row r="30" spans="1:8">
      <c r="A30" s="44" t="s">
        <v>155</v>
      </c>
      <c r="B30" s="44" t="s">
        <v>168</v>
      </c>
      <c r="C30" s="44" t="s">
        <v>79</v>
      </c>
      <c r="D30" s="45">
        <v>500</v>
      </c>
      <c r="E30" s="46"/>
      <c r="F30" s="47" t="s">
        <v>178</v>
      </c>
      <c r="G30" s="172"/>
      <c r="H30" s="173"/>
    </row>
    <row r="31" spans="1:8">
      <c r="A31" s="153" t="s">
        <v>38</v>
      </c>
      <c r="B31" s="154"/>
      <c r="C31" s="155"/>
      <c r="D31" s="25">
        <f>SUM(D21:D30)</f>
        <v>4470</v>
      </c>
      <c r="E31" s="26">
        <f>SUM(E21:E30)</f>
        <v>0</v>
      </c>
      <c r="F31" s="9"/>
      <c r="G31" s="174"/>
      <c r="H31" s="175"/>
    </row>
    <row r="32" spans="1:8">
      <c r="A32" s="164" t="s">
        <v>179</v>
      </c>
      <c r="B32" s="165"/>
      <c r="C32" s="166"/>
      <c r="D32" s="18"/>
      <c r="E32" s="19"/>
      <c r="F32" s="19"/>
      <c r="G32" s="19"/>
      <c r="H32" s="19"/>
    </row>
    <row r="33" spans="1:8">
      <c r="A33" s="150" t="s">
        <v>33</v>
      </c>
      <c r="B33" s="151"/>
      <c r="C33" s="152"/>
      <c r="D33" s="5" t="s">
        <v>34</v>
      </c>
      <c r="E33" s="6" t="s">
        <v>35</v>
      </c>
      <c r="F33" s="6" t="s">
        <v>36</v>
      </c>
      <c r="G33" s="176" t="s">
        <v>18</v>
      </c>
      <c r="H33" s="177"/>
    </row>
    <row r="34" spans="1:8">
      <c r="A34" s="20" t="s">
        <v>155</v>
      </c>
      <c r="B34" s="20" t="s">
        <v>180</v>
      </c>
      <c r="C34" s="20" t="s">
        <v>62</v>
      </c>
      <c r="D34" s="22">
        <v>180</v>
      </c>
      <c r="E34" s="36"/>
      <c r="F34" s="7" t="s">
        <v>181</v>
      </c>
      <c r="G34" s="178"/>
      <c r="H34" s="179"/>
    </row>
    <row r="35" spans="1:8">
      <c r="A35" s="20" t="s">
        <v>155</v>
      </c>
      <c r="B35" s="20" t="s">
        <v>180</v>
      </c>
      <c r="C35" s="20" t="s">
        <v>65</v>
      </c>
      <c r="D35" s="22">
        <v>290</v>
      </c>
      <c r="E35" s="36"/>
      <c r="F35" s="7" t="s">
        <v>182</v>
      </c>
      <c r="G35" s="170"/>
      <c r="H35" s="171"/>
    </row>
    <row r="36" spans="1:8">
      <c r="A36" s="20" t="s">
        <v>155</v>
      </c>
      <c r="B36" s="20" t="s">
        <v>180</v>
      </c>
      <c r="C36" s="20" t="s">
        <v>67</v>
      </c>
      <c r="D36" s="22">
        <v>390</v>
      </c>
      <c r="E36" s="36"/>
      <c r="F36" s="7" t="s">
        <v>183</v>
      </c>
      <c r="G36" s="170"/>
      <c r="H36" s="171"/>
    </row>
    <row r="37" spans="1:8">
      <c r="A37" s="20" t="s">
        <v>155</v>
      </c>
      <c r="B37" s="20" t="s">
        <v>180</v>
      </c>
      <c r="C37" s="20" t="s">
        <v>69</v>
      </c>
      <c r="D37" s="22">
        <v>270</v>
      </c>
      <c r="E37" s="36"/>
      <c r="F37" s="7" t="s">
        <v>184</v>
      </c>
      <c r="G37" s="170"/>
      <c r="H37" s="171"/>
    </row>
    <row r="38" spans="1:8">
      <c r="A38" s="20" t="s">
        <v>155</v>
      </c>
      <c r="B38" s="20" t="s">
        <v>180</v>
      </c>
      <c r="C38" s="20" t="s">
        <v>71</v>
      </c>
      <c r="D38" s="22">
        <v>530</v>
      </c>
      <c r="E38" s="36"/>
      <c r="F38" s="7" t="s">
        <v>185</v>
      </c>
      <c r="G38" s="170"/>
      <c r="H38" s="171"/>
    </row>
    <row r="39" spans="1:8">
      <c r="A39" s="20" t="s">
        <v>155</v>
      </c>
      <c r="B39" s="20" t="s">
        <v>180</v>
      </c>
      <c r="C39" s="20" t="s">
        <v>73</v>
      </c>
      <c r="D39" s="22">
        <v>670</v>
      </c>
      <c r="E39" s="36"/>
      <c r="F39" s="7" t="s">
        <v>186</v>
      </c>
      <c r="G39" s="170"/>
      <c r="H39" s="171"/>
    </row>
    <row r="40" spans="1:8">
      <c r="A40" s="20" t="s">
        <v>155</v>
      </c>
      <c r="B40" s="20" t="s">
        <v>180</v>
      </c>
      <c r="C40" s="20" t="s">
        <v>75</v>
      </c>
      <c r="D40" s="22">
        <v>850</v>
      </c>
      <c r="E40" s="36"/>
      <c r="F40" s="7" t="s">
        <v>187</v>
      </c>
      <c r="G40" s="170"/>
      <c r="H40" s="171"/>
    </row>
    <row r="41" spans="1:8">
      <c r="A41" s="20" t="s">
        <v>155</v>
      </c>
      <c r="B41" s="20" t="s">
        <v>180</v>
      </c>
      <c r="C41" s="20" t="s">
        <v>85</v>
      </c>
      <c r="D41" s="22">
        <v>220</v>
      </c>
      <c r="E41" s="36"/>
      <c r="F41" s="7" t="s">
        <v>188</v>
      </c>
      <c r="G41" s="170"/>
      <c r="H41" s="171"/>
    </row>
    <row r="42" spans="1:8">
      <c r="A42" s="20" t="s">
        <v>155</v>
      </c>
      <c r="B42" s="20" t="s">
        <v>180</v>
      </c>
      <c r="C42" s="20" t="s">
        <v>77</v>
      </c>
      <c r="D42" s="22">
        <v>640</v>
      </c>
      <c r="E42" s="36"/>
      <c r="F42" s="7" t="s">
        <v>189</v>
      </c>
      <c r="G42" s="170"/>
      <c r="H42" s="171"/>
    </row>
    <row r="43" spans="1:8">
      <c r="A43" s="20" t="s">
        <v>155</v>
      </c>
      <c r="B43" s="20" t="s">
        <v>180</v>
      </c>
      <c r="C43" s="20" t="s">
        <v>79</v>
      </c>
      <c r="D43" s="22">
        <v>790</v>
      </c>
      <c r="E43" s="36"/>
      <c r="F43" s="7" t="s">
        <v>190</v>
      </c>
      <c r="G43" s="170"/>
      <c r="H43" s="171"/>
    </row>
    <row r="44" spans="1:8">
      <c r="A44" s="20" t="s">
        <v>155</v>
      </c>
      <c r="B44" s="20" t="s">
        <v>180</v>
      </c>
      <c r="C44" s="20" t="s">
        <v>145</v>
      </c>
      <c r="D44" s="22">
        <v>630</v>
      </c>
      <c r="E44" s="36"/>
      <c r="F44" s="7" t="s">
        <v>191</v>
      </c>
      <c r="G44" s="170"/>
      <c r="H44" s="171"/>
    </row>
    <row r="45" spans="1:8">
      <c r="A45" s="44" t="s">
        <v>155</v>
      </c>
      <c r="B45" s="44" t="s">
        <v>180</v>
      </c>
      <c r="C45" s="44" t="s">
        <v>147</v>
      </c>
      <c r="D45" s="45">
        <v>660</v>
      </c>
      <c r="E45" s="46"/>
      <c r="F45" s="47" t="s">
        <v>192</v>
      </c>
      <c r="G45" s="172"/>
      <c r="H45" s="173"/>
    </row>
    <row r="46" spans="1:8">
      <c r="A46" s="153" t="s">
        <v>38</v>
      </c>
      <c r="B46" s="154"/>
      <c r="C46" s="155"/>
      <c r="D46" s="25">
        <f>SUM(D34:D45)</f>
        <v>6120</v>
      </c>
      <c r="E46" s="26">
        <f>SUM(E34:E45)</f>
        <v>0</v>
      </c>
      <c r="F46" s="9"/>
      <c r="G46" s="174"/>
      <c r="H46" s="175"/>
    </row>
    <row r="47" spans="1:8">
      <c r="A47" s="164" t="s">
        <v>193</v>
      </c>
      <c r="B47" s="165"/>
      <c r="C47" s="166"/>
      <c r="D47" s="18"/>
      <c r="E47" s="19"/>
      <c r="F47" s="19"/>
      <c r="G47" s="19"/>
      <c r="H47" s="19"/>
    </row>
    <row r="48" spans="1:8">
      <c r="A48" s="150" t="s">
        <v>33</v>
      </c>
      <c r="B48" s="151"/>
      <c r="C48" s="152"/>
      <c r="D48" s="5" t="s">
        <v>34</v>
      </c>
      <c r="E48" s="6" t="s">
        <v>35</v>
      </c>
      <c r="F48" s="6" t="s">
        <v>36</v>
      </c>
      <c r="G48" s="176" t="s">
        <v>18</v>
      </c>
      <c r="H48" s="177"/>
    </row>
    <row r="49" spans="1:8">
      <c r="A49" s="20" t="s">
        <v>155</v>
      </c>
      <c r="B49" s="20" t="s">
        <v>194</v>
      </c>
      <c r="C49" s="20" t="s">
        <v>62</v>
      </c>
      <c r="D49" s="22">
        <v>550</v>
      </c>
      <c r="E49" s="36"/>
      <c r="F49" s="7" t="s">
        <v>195</v>
      </c>
      <c r="G49" s="178"/>
      <c r="H49" s="179"/>
    </row>
    <row r="50" spans="1:8">
      <c r="A50" s="20" t="s">
        <v>155</v>
      </c>
      <c r="B50" s="20" t="s">
        <v>194</v>
      </c>
      <c r="C50" s="20" t="s">
        <v>65</v>
      </c>
      <c r="D50" s="22">
        <v>360</v>
      </c>
      <c r="E50" s="36"/>
      <c r="F50" s="7" t="s">
        <v>196</v>
      </c>
      <c r="G50" s="170"/>
      <c r="H50" s="171"/>
    </row>
    <row r="51" spans="1:8">
      <c r="A51" s="20" t="s">
        <v>155</v>
      </c>
      <c r="B51" s="20" t="s">
        <v>194</v>
      </c>
      <c r="C51" s="20" t="s">
        <v>67</v>
      </c>
      <c r="D51" s="22">
        <v>610</v>
      </c>
      <c r="E51" s="36"/>
      <c r="F51" s="7" t="s">
        <v>197</v>
      </c>
      <c r="G51" s="170"/>
      <c r="H51" s="171"/>
    </row>
    <row r="52" spans="1:8">
      <c r="A52" s="20" t="s">
        <v>155</v>
      </c>
      <c r="B52" s="20" t="s">
        <v>194</v>
      </c>
      <c r="C52" s="20" t="s">
        <v>69</v>
      </c>
      <c r="D52" s="22">
        <v>380</v>
      </c>
      <c r="E52" s="36"/>
      <c r="F52" s="7" t="s">
        <v>198</v>
      </c>
      <c r="G52" s="170"/>
      <c r="H52" s="171"/>
    </row>
    <row r="53" spans="1:8">
      <c r="A53" s="20" t="s">
        <v>155</v>
      </c>
      <c r="B53" s="20" t="s">
        <v>194</v>
      </c>
      <c r="C53" s="20" t="s">
        <v>71</v>
      </c>
      <c r="D53" s="22">
        <v>350</v>
      </c>
      <c r="E53" s="36"/>
      <c r="F53" s="7" t="s">
        <v>199</v>
      </c>
      <c r="G53" s="170"/>
      <c r="H53" s="171"/>
    </row>
    <row r="54" spans="1:8">
      <c r="A54" s="20" t="s">
        <v>155</v>
      </c>
      <c r="B54" s="20" t="s">
        <v>194</v>
      </c>
      <c r="C54" s="20" t="s">
        <v>73</v>
      </c>
      <c r="D54" s="22">
        <v>390</v>
      </c>
      <c r="E54" s="36"/>
      <c r="F54" s="7" t="s">
        <v>200</v>
      </c>
      <c r="G54" s="170"/>
      <c r="H54" s="171"/>
    </row>
    <row r="55" spans="1:8">
      <c r="A55" s="20" t="s">
        <v>155</v>
      </c>
      <c r="B55" s="20" t="s">
        <v>194</v>
      </c>
      <c r="C55" s="20" t="s">
        <v>75</v>
      </c>
      <c r="D55" s="22">
        <v>540</v>
      </c>
      <c r="E55" s="36"/>
      <c r="F55" s="7" t="s">
        <v>201</v>
      </c>
      <c r="G55" s="170"/>
      <c r="H55" s="171"/>
    </row>
    <row r="56" spans="1:8">
      <c r="A56" s="20" t="s">
        <v>155</v>
      </c>
      <c r="B56" s="20" t="s">
        <v>194</v>
      </c>
      <c r="C56" s="20" t="s">
        <v>85</v>
      </c>
      <c r="D56" s="22">
        <v>660</v>
      </c>
      <c r="E56" s="36"/>
      <c r="F56" s="7" t="s">
        <v>202</v>
      </c>
      <c r="G56" s="170"/>
      <c r="H56" s="171"/>
    </row>
    <row r="57" spans="1:8">
      <c r="A57" s="44" t="s">
        <v>155</v>
      </c>
      <c r="B57" s="44" t="s">
        <v>194</v>
      </c>
      <c r="C57" s="44" t="s">
        <v>77</v>
      </c>
      <c r="D57" s="45">
        <v>370</v>
      </c>
      <c r="E57" s="46"/>
      <c r="F57" s="47" t="s">
        <v>203</v>
      </c>
      <c r="G57" s="172"/>
      <c r="H57" s="173"/>
    </row>
    <row r="58" spans="1:8">
      <c r="A58" s="153" t="s">
        <v>38</v>
      </c>
      <c r="B58" s="154"/>
      <c r="C58" s="155"/>
      <c r="D58" s="25">
        <f>SUM(D49:D57)</f>
        <v>4210</v>
      </c>
      <c r="E58" s="26">
        <f>SUM(E49:E57)</f>
        <v>0</v>
      </c>
      <c r="F58" s="9"/>
      <c r="G58" s="174"/>
      <c r="H58" s="175"/>
    </row>
    <row r="59" spans="1:8">
      <c r="A59" s="164" t="s">
        <v>204</v>
      </c>
      <c r="B59" s="165"/>
      <c r="C59" s="166"/>
      <c r="D59" s="18"/>
      <c r="E59" s="19"/>
      <c r="F59" s="19"/>
      <c r="G59" s="19"/>
      <c r="H59" s="19"/>
    </row>
    <row r="60" spans="1:8">
      <c r="A60" s="150" t="s">
        <v>33</v>
      </c>
      <c r="B60" s="151"/>
      <c r="C60" s="152"/>
      <c r="D60" s="5" t="s">
        <v>34</v>
      </c>
      <c r="E60" s="6" t="s">
        <v>35</v>
      </c>
      <c r="F60" s="6" t="s">
        <v>36</v>
      </c>
      <c r="G60" s="176" t="s">
        <v>18</v>
      </c>
      <c r="H60" s="177"/>
    </row>
    <row r="61" spans="1:8">
      <c r="A61" s="20" t="s">
        <v>155</v>
      </c>
      <c r="B61" s="20" t="s">
        <v>205</v>
      </c>
      <c r="C61" s="20" t="s">
        <v>62</v>
      </c>
      <c r="D61" s="22">
        <v>130</v>
      </c>
      <c r="E61" s="36"/>
      <c r="F61" s="7" t="s">
        <v>206</v>
      </c>
      <c r="G61" s="178"/>
      <c r="H61" s="179"/>
    </row>
    <row r="62" spans="1:8">
      <c r="A62" s="20" t="s">
        <v>155</v>
      </c>
      <c r="B62" s="20" t="s">
        <v>205</v>
      </c>
      <c r="C62" s="20" t="s">
        <v>65</v>
      </c>
      <c r="D62" s="22">
        <v>270</v>
      </c>
      <c r="E62" s="36"/>
      <c r="F62" s="7" t="s">
        <v>207</v>
      </c>
      <c r="G62" s="170"/>
      <c r="H62" s="171"/>
    </row>
    <row r="63" spans="1:8">
      <c r="A63" s="20" t="s">
        <v>155</v>
      </c>
      <c r="B63" s="20" t="s">
        <v>205</v>
      </c>
      <c r="C63" s="20" t="s">
        <v>69</v>
      </c>
      <c r="D63" s="22">
        <v>110</v>
      </c>
      <c r="E63" s="36"/>
      <c r="F63" s="7" t="s">
        <v>208</v>
      </c>
      <c r="G63" s="170"/>
      <c r="H63" s="171"/>
    </row>
    <row r="64" spans="1:8">
      <c r="A64" s="20" t="s">
        <v>155</v>
      </c>
      <c r="B64" s="20" t="s">
        <v>205</v>
      </c>
      <c r="C64" s="20" t="s">
        <v>71</v>
      </c>
      <c r="D64" s="22">
        <v>550</v>
      </c>
      <c r="E64" s="36"/>
      <c r="F64" s="7" t="s">
        <v>209</v>
      </c>
      <c r="G64" s="170"/>
      <c r="H64" s="171"/>
    </row>
    <row r="65" spans="1:8">
      <c r="A65" s="20" t="s">
        <v>155</v>
      </c>
      <c r="B65" s="20" t="s">
        <v>205</v>
      </c>
      <c r="C65" s="20" t="s">
        <v>73</v>
      </c>
      <c r="D65" s="22">
        <v>750</v>
      </c>
      <c r="E65" s="36"/>
      <c r="F65" s="7" t="s">
        <v>210</v>
      </c>
      <c r="G65" s="170"/>
      <c r="H65" s="171"/>
    </row>
    <row r="66" spans="1:8">
      <c r="A66" s="20" t="s">
        <v>155</v>
      </c>
      <c r="B66" s="20" t="s">
        <v>205</v>
      </c>
      <c r="C66" s="20" t="s">
        <v>75</v>
      </c>
      <c r="D66" s="22">
        <v>260</v>
      </c>
      <c r="E66" s="36"/>
      <c r="F66" s="7" t="s">
        <v>211</v>
      </c>
      <c r="G66" s="170"/>
      <c r="H66" s="171"/>
    </row>
    <row r="67" spans="1:8">
      <c r="A67" s="20" t="s">
        <v>155</v>
      </c>
      <c r="B67" s="20" t="s">
        <v>205</v>
      </c>
      <c r="C67" s="20" t="s">
        <v>85</v>
      </c>
      <c r="D67" s="22">
        <v>360</v>
      </c>
      <c r="E67" s="36"/>
      <c r="F67" s="7" t="s">
        <v>212</v>
      </c>
      <c r="G67" s="170"/>
      <c r="H67" s="171"/>
    </row>
    <row r="68" spans="1:8">
      <c r="A68" s="20" t="s">
        <v>155</v>
      </c>
      <c r="B68" s="20" t="s">
        <v>205</v>
      </c>
      <c r="C68" s="20" t="s">
        <v>77</v>
      </c>
      <c r="D68" s="22">
        <v>300</v>
      </c>
      <c r="E68" s="36"/>
      <c r="F68" s="7" t="s">
        <v>213</v>
      </c>
      <c r="G68" s="170"/>
      <c r="H68" s="171"/>
    </row>
    <row r="69" spans="1:8">
      <c r="A69" s="44" t="s">
        <v>155</v>
      </c>
      <c r="B69" s="44" t="s">
        <v>205</v>
      </c>
      <c r="C69" s="44" t="s">
        <v>79</v>
      </c>
      <c r="D69" s="45">
        <v>360</v>
      </c>
      <c r="E69" s="46"/>
      <c r="F69" s="47" t="s">
        <v>214</v>
      </c>
      <c r="G69" s="172"/>
      <c r="H69" s="173"/>
    </row>
    <row r="70" spans="1:8">
      <c r="A70" s="153" t="s">
        <v>38</v>
      </c>
      <c r="B70" s="154"/>
      <c r="C70" s="155"/>
      <c r="D70" s="25">
        <f>SUM(D61:D69)</f>
        <v>3090</v>
      </c>
      <c r="E70" s="26">
        <f>SUM(E61:E69)</f>
        <v>0</v>
      </c>
      <c r="F70" s="9"/>
      <c r="G70" s="174"/>
      <c r="H70" s="175"/>
    </row>
    <row r="71" spans="1:8">
      <c r="A71" s="164" t="s">
        <v>215</v>
      </c>
      <c r="B71" s="165"/>
      <c r="C71" s="166"/>
      <c r="D71" s="18"/>
      <c r="E71" s="19"/>
      <c r="F71" s="19"/>
      <c r="G71" s="19"/>
      <c r="H71" s="19"/>
    </row>
    <row r="72" spans="1:8">
      <c r="A72" s="150" t="s">
        <v>33</v>
      </c>
      <c r="B72" s="151"/>
      <c r="C72" s="152"/>
      <c r="D72" s="5" t="s">
        <v>34</v>
      </c>
      <c r="E72" s="6" t="s">
        <v>35</v>
      </c>
      <c r="F72" s="6" t="s">
        <v>36</v>
      </c>
      <c r="G72" s="176" t="s">
        <v>18</v>
      </c>
      <c r="H72" s="177"/>
    </row>
    <row r="73" spans="1:8">
      <c r="A73" s="20" t="s">
        <v>155</v>
      </c>
      <c r="B73" s="20" t="s">
        <v>216</v>
      </c>
      <c r="C73" s="20" t="s">
        <v>62</v>
      </c>
      <c r="D73" s="22">
        <v>580</v>
      </c>
      <c r="E73" s="36"/>
      <c r="F73" s="7" t="s">
        <v>217</v>
      </c>
      <c r="G73" s="178"/>
      <c r="H73" s="179"/>
    </row>
    <row r="74" spans="1:8">
      <c r="A74" s="20" t="s">
        <v>155</v>
      </c>
      <c r="B74" s="20" t="s">
        <v>216</v>
      </c>
      <c r="C74" s="20" t="s">
        <v>65</v>
      </c>
      <c r="D74" s="22">
        <v>500</v>
      </c>
      <c r="E74" s="36"/>
      <c r="F74" s="7" t="s">
        <v>218</v>
      </c>
      <c r="G74" s="170"/>
      <c r="H74" s="171"/>
    </row>
    <row r="75" spans="1:8">
      <c r="A75" s="20" t="s">
        <v>155</v>
      </c>
      <c r="B75" s="20" t="s">
        <v>216</v>
      </c>
      <c r="C75" s="20" t="s">
        <v>67</v>
      </c>
      <c r="D75" s="22">
        <v>260</v>
      </c>
      <c r="E75" s="36"/>
      <c r="F75" s="7" t="s">
        <v>219</v>
      </c>
      <c r="G75" s="170"/>
      <c r="H75" s="171"/>
    </row>
    <row r="76" spans="1:8">
      <c r="A76" s="20" t="s">
        <v>155</v>
      </c>
      <c r="B76" s="20" t="s">
        <v>216</v>
      </c>
      <c r="C76" s="20" t="s">
        <v>69</v>
      </c>
      <c r="D76" s="22">
        <v>310</v>
      </c>
      <c r="E76" s="36"/>
      <c r="F76" s="7" t="s">
        <v>220</v>
      </c>
      <c r="G76" s="170"/>
      <c r="H76" s="171"/>
    </row>
    <row r="77" spans="1:8">
      <c r="A77" s="20" t="s">
        <v>155</v>
      </c>
      <c r="B77" s="20" t="s">
        <v>216</v>
      </c>
      <c r="C77" s="20" t="s">
        <v>71</v>
      </c>
      <c r="D77" s="22">
        <v>620</v>
      </c>
      <c r="E77" s="36"/>
      <c r="F77" s="7" t="s">
        <v>221</v>
      </c>
      <c r="G77" s="170"/>
      <c r="H77" s="171"/>
    </row>
    <row r="78" spans="1:8">
      <c r="A78" s="20" t="s">
        <v>155</v>
      </c>
      <c r="B78" s="20" t="s">
        <v>216</v>
      </c>
      <c r="C78" s="20" t="s">
        <v>73</v>
      </c>
      <c r="D78" s="22">
        <v>450</v>
      </c>
      <c r="E78" s="36"/>
      <c r="F78" s="7" t="s">
        <v>222</v>
      </c>
      <c r="G78" s="170"/>
      <c r="H78" s="171"/>
    </row>
    <row r="79" spans="1:8">
      <c r="A79" s="20" t="s">
        <v>155</v>
      </c>
      <c r="B79" s="20" t="s">
        <v>216</v>
      </c>
      <c r="C79" s="20" t="s">
        <v>75</v>
      </c>
      <c r="D79" s="22">
        <v>500</v>
      </c>
      <c r="E79" s="36"/>
      <c r="F79" s="7" t="s">
        <v>223</v>
      </c>
      <c r="G79" s="170"/>
      <c r="H79" s="171"/>
    </row>
    <row r="80" spans="1:8">
      <c r="A80" s="44" t="s">
        <v>155</v>
      </c>
      <c r="B80" s="44" t="s">
        <v>216</v>
      </c>
      <c r="C80" s="44" t="s">
        <v>85</v>
      </c>
      <c r="D80" s="45">
        <v>510</v>
      </c>
      <c r="E80" s="46"/>
      <c r="F80" s="47" t="s">
        <v>224</v>
      </c>
      <c r="G80" s="172"/>
      <c r="H80" s="173"/>
    </row>
    <row r="81" spans="1:8">
      <c r="A81" s="153" t="s">
        <v>38</v>
      </c>
      <c r="B81" s="154"/>
      <c r="C81" s="155"/>
      <c r="D81" s="25">
        <f>SUM(D73:D80)</f>
        <v>3730</v>
      </c>
      <c r="E81" s="26">
        <f>SUM(E73:E80)</f>
        <v>0</v>
      </c>
      <c r="F81" s="9"/>
      <c r="G81" s="174"/>
      <c r="H81" s="175"/>
    </row>
    <row r="82" spans="1:8">
      <c r="A82" s="164" t="s">
        <v>225</v>
      </c>
      <c r="B82" s="165"/>
      <c r="C82" s="166"/>
      <c r="D82" s="18"/>
      <c r="E82" s="19"/>
      <c r="F82" s="19"/>
      <c r="G82" s="19"/>
      <c r="H82" s="19"/>
    </row>
    <row r="83" spans="1:8">
      <c r="A83" s="150" t="s">
        <v>33</v>
      </c>
      <c r="B83" s="151"/>
      <c r="C83" s="152"/>
      <c r="D83" s="5" t="s">
        <v>34</v>
      </c>
      <c r="E83" s="6" t="s">
        <v>35</v>
      </c>
      <c r="F83" s="6" t="s">
        <v>36</v>
      </c>
      <c r="G83" s="176" t="s">
        <v>18</v>
      </c>
      <c r="H83" s="177"/>
    </row>
    <row r="84" spans="1:8">
      <c r="A84" s="20" t="s">
        <v>155</v>
      </c>
      <c r="B84" s="20" t="s">
        <v>226</v>
      </c>
      <c r="C84" s="20" t="s">
        <v>62</v>
      </c>
      <c r="D84" s="22">
        <v>650</v>
      </c>
      <c r="E84" s="36"/>
      <c r="F84" s="7" t="s">
        <v>227</v>
      </c>
      <c r="G84" s="178"/>
      <c r="H84" s="179"/>
    </row>
    <row r="85" spans="1:8">
      <c r="A85" s="20" t="s">
        <v>155</v>
      </c>
      <c r="B85" s="20" t="s">
        <v>226</v>
      </c>
      <c r="C85" s="20" t="s">
        <v>65</v>
      </c>
      <c r="D85" s="22">
        <v>840</v>
      </c>
      <c r="E85" s="36"/>
      <c r="F85" s="7" t="s">
        <v>228</v>
      </c>
      <c r="G85" s="170"/>
      <c r="H85" s="171"/>
    </row>
    <row r="86" spans="1:8">
      <c r="A86" s="20" t="s">
        <v>155</v>
      </c>
      <c r="B86" s="20" t="s">
        <v>226</v>
      </c>
      <c r="C86" s="20" t="s">
        <v>67</v>
      </c>
      <c r="D86" s="22">
        <v>400</v>
      </c>
      <c r="E86" s="36"/>
      <c r="F86" s="7" t="s">
        <v>229</v>
      </c>
      <c r="G86" s="170"/>
      <c r="H86" s="171"/>
    </row>
    <row r="87" spans="1:8">
      <c r="A87" s="20" t="s">
        <v>155</v>
      </c>
      <c r="B87" s="20" t="s">
        <v>226</v>
      </c>
      <c r="C87" s="20" t="s">
        <v>69</v>
      </c>
      <c r="D87" s="22">
        <v>290</v>
      </c>
      <c r="E87" s="36"/>
      <c r="F87" s="7" t="s">
        <v>230</v>
      </c>
      <c r="G87" s="170"/>
      <c r="H87" s="171"/>
    </row>
    <row r="88" spans="1:8">
      <c r="A88" s="20" t="s">
        <v>155</v>
      </c>
      <c r="B88" s="20" t="s">
        <v>226</v>
      </c>
      <c r="C88" s="20" t="s">
        <v>71</v>
      </c>
      <c r="D88" s="22">
        <v>250</v>
      </c>
      <c r="E88" s="36"/>
      <c r="F88" s="7" t="s">
        <v>231</v>
      </c>
      <c r="G88" s="170"/>
      <c r="H88" s="171"/>
    </row>
    <row r="89" spans="1:8">
      <c r="A89" s="20" t="s">
        <v>155</v>
      </c>
      <c r="B89" s="20" t="s">
        <v>226</v>
      </c>
      <c r="C89" s="20" t="s">
        <v>73</v>
      </c>
      <c r="D89" s="22">
        <v>600</v>
      </c>
      <c r="E89" s="36"/>
      <c r="F89" s="7" t="s">
        <v>232</v>
      </c>
      <c r="G89" s="170"/>
      <c r="H89" s="171"/>
    </row>
    <row r="90" spans="1:8">
      <c r="A90" s="20" t="s">
        <v>155</v>
      </c>
      <c r="B90" s="20" t="s">
        <v>226</v>
      </c>
      <c r="C90" s="20" t="s">
        <v>75</v>
      </c>
      <c r="D90" s="22">
        <v>670</v>
      </c>
      <c r="E90" s="36"/>
      <c r="F90" s="7" t="s">
        <v>233</v>
      </c>
      <c r="G90" s="170"/>
      <c r="H90" s="171"/>
    </row>
    <row r="91" spans="1:8">
      <c r="A91" s="20" t="s">
        <v>155</v>
      </c>
      <c r="B91" s="20" t="s">
        <v>226</v>
      </c>
      <c r="C91" s="20" t="s">
        <v>85</v>
      </c>
      <c r="D91" s="22">
        <v>400</v>
      </c>
      <c r="E91" s="36"/>
      <c r="F91" s="7" t="s">
        <v>234</v>
      </c>
      <c r="G91" s="170"/>
      <c r="H91" s="171"/>
    </row>
    <row r="92" spans="1:8">
      <c r="A92" s="44" t="s">
        <v>155</v>
      </c>
      <c r="B92" s="44" t="s">
        <v>226</v>
      </c>
      <c r="C92" s="44" t="s">
        <v>77</v>
      </c>
      <c r="D92" s="45">
        <v>430</v>
      </c>
      <c r="E92" s="46"/>
      <c r="F92" s="47" t="s">
        <v>235</v>
      </c>
      <c r="G92" s="172"/>
      <c r="H92" s="173"/>
    </row>
    <row r="93" spans="1:8">
      <c r="A93" s="153" t="s">
        <v>38</v>
      </c>
      <c r="B93" s="154"/>
      <c r="C93" s="155"/>
      <c r="D93" s="25">
        <f>SUM(D84:D92)</f>
        <v>4530</v>
      </c>
      <c r="E93" s="26">
        <f>SUM(E84:E92)</f>
        <v>0</v>
      </c>
      <c r="F93" s="9"/>
      <c r="G93" s="174"/>
      <c r="H93" s="175"/>
    </row>
    <row r="94" spans="1:8">
      <c r="A94" s="164" t="s">
        <v>236</v>
      </c>
      <c r="B94" s="165"/>
      <c r="C94" s="166"/>
      <c r="D94" s="18"/>
      <c r="E94" s="19"/>
      <c r="F94" s="19"/>
      <c r="G94" s="19"/>
      <c r="H94" s="19"/>
    </row>
    <row r="95" spans="1:8">
      <c r="A95" s="150" t="s">
        <v>33</v>
      </c>
      <c r="B95" s="151"/>
      <c r="C95" s="152"/>
      <c r="D95" s="5" t="s">
        <v>34</v>
      </c>
      <c r="E95" s="6" t="s">
        <v>35</v>
      </c>
      <c r="F95" s="6" t="s">
        <v>36</v>
      </c>
      <c r="G95" s="176" t="s">
        <v>18</v>
      </c>
      <c r="H95" s="177"/>
    </row>
    <row r="96" spans="1:8">
      <c r="A96" s="20" t="s">
        <v>155</v>
      </c>
      <c r="B96" s="20" t="s">
        <v>237</v>
      </c>
      <c r="C96" s="20" t="s">
        <v>62</v>
      </c>
      <c r="D96" s="22">
        <v>320</v>
      </c>
      <c r="E96" s="36"/>
      <c r="F96" s="7" t="s">
        <v>238</v>
      </c>
      <c r="G96" s="178"/>
      <c r="H96" s="179"/>
    </row>
    <row r="97" spans="1:8">
      <c r="A97" s="20" t="s">
        <v>155</v>
      </c>
      <c r="B97" s="20" t="s">
        <v>237</v>
      </c>
      <c r="C97" s="20" t="s">
        <v>65</v>
      </c>
      <c r="D97" s="22">
        <v>270</v>
      </c>
      <c r="E97" s="36"/>
      <c r="F97" s="7" t="s">
        <v>239</v>
      </c>
      <c r="G97" s="170"/>
      <c r="H97" s="171"/>
    </row>
    <row r="98" spans="1:8">
      <c r="A98" s="20" t="s">
        <v>155</v>
      </c>
      <c r="B98" s="20" t="s">
        <v>237</v>
      </c>
      <c r="C98" s="20" t="s">
        <v>67</v>
      </c>
      <c r="D98" s="22">
        <v>350</v>
      </c>
      <c r="E98" s="36"/>
      <c r="F98" s="7" t="s">
        <v>240</v>
      </c>
      <c r="G98" s="170"/>
      <c r="H98" s="171"/>
    </row>
    <row r="99" spans="1:8">
      <c r="A99" s="20" t="s">
        <v>155</v>
      </c>
      <c r="B99" s="20" t="s">
        <v>237</v>
      </c>
      <c r="C99" s="20" t="s">
        <v>69</v>
      </c>
      <c r="D99" s="22">
        <v>290</v>
      </c>
      <c r="E99" s="36"/>
      <c r="F99" s="7" t="s">
        <v>241</v>
      </c>
      <c r="G99" s="170"/>
      <c r="H99" s="171"/>
    </row>
    <row r="100" spans="1:8">
      <c r="A100" s="20" t="s">
        <v>155</v>
      </c>
      <c r="B100" s="20" t="s">
        <v>237</v>
      </c>
      <c r="C100" s="20" t="s">
        <v>71</v>
      </c>
      <c r="D100" s="22">
        <v>480</v>
      </c>
      <c r="E100" s="36"/>
      <c r="F100" s="7" t="s">
        <v>242</v>
      </c>
      <c r="G100" s="170"/>
      <c r="H100" s="171"/>
    </row>
    <row r="101" spans="1:8">
      <c r="A101" s="20" t="s">
        <v>155</v>
      </c>
      <c r="B101" s="20" t="s">
        <v>237</v>
      </c>
      <c r="C101" s="20" t="s">
        <v>73</v>
      </c>
      <c r="D101" s="22">
        <v>690</v>
      </c>
      <c r="E101" s="36"/>
      <c r="F101" s="7" t="s">
        <v>243</v>
      </c>
      <c r="G101" s="170"/>
      <c r="H101" s="171"/>
    </row>
    <row r="102" spans="1:8">
      <c r="A102" s="20" t="s">
        <v>155</v>
      </c>
      <c r="B102" s="20" t="s">
        <v>237</v>
      </c>
      <c r="C102" s="20" t="s">
        <v>75</v>
      </c>
      <c r="D102" s="22">
        <v>560</v>
      </c>
      <c r="E102" s="36"/>
      <c r="F102" s="7" t="s">
        <v>244</v>
      </c>
      <c r="G102" s="170"/>
      <c r="H102" s="171"/>
    </row>
    <row r="103" spans="1:8">
      <c r="A103" s="20" t="s">
        <v>155</v>
      </c>
      <c r="B103" s="20" t="s">
        <v>237</v>
      </c>
      <c r="C103" s="20" t="s">
        <v>85</v>
      </c>
      <c r="D103" s="22">
        <v>620</v>
      </c>
      <c r="E103" s="36"/>
      <c r="F103" s="7" t="s">
        <v>245</v>
      </c>
      <c r="G103" s="170"/>
      <c r="H103" s="171"/>
    </row>
    <row r="104" spans="1:8">
      <c r="A104" s="20" t="s">
        <v>155</v>
      </c>
      <c r="B104" s="20" t="s">
        <v>237</v>
      </c>
      <c r="C104" s="20" t="s">
        <v>77</v>
      </c>
      <c r="D104" s="22">
        <v>770</v>
      </c>
      <c r="E104" s="36"/>
      <c r="F104" s="7" t="s">
        <v>246</v>
      </c>
      <c r="G104" s="170"/>
      <c r="H104" s="171"/>
    </row>
    <row r="105" spans="1:8">
      <c r="A105" s="20" t="s">
        <v>155</v>
      </c>
      <c r="B105" s="20" t="s">
        <v>237</v>
      </c>
      <c r="C105" s="20" t="s">
        <v>79</v>
      </c>
      <c r="D105" s="22">
        <v>410</v>
      </c>
      <c r="E105" s="36"/>
      <c r="F105" s="7" t="s">
        <v>247</v>
      </c>
      <c r="G105" s="170"/>
      <c r="H105" s="171"/>
    </row>
    <row r="106" spans="1:8">
      <c r="A106" s="44" t="s">
        <v>155</v>
      </c>
      <c r="B106" s="44" t="s">
        <v>237</v>
      </c>
      <c r="C106" s="44" t="s">
        <v>136</v>
      </c>
      <c r="D106" s="45">
        <v>380</v>
      </c>
      <c r="E106" s="46"/>
      <c r="F106" s="47" t="s">
        <v>248</v>
      </c>
      <c r="G106" s="172"/>
      <c r="H106" s="173"/>
    </row>
    <row r="107" spans="1:8">
      <c r="A107" s="153" t="s">
        <v>38</v>
      </c>
      <c r="B107" s="154"/>
      <c r="C107" s="155"/>
      <c r="D107" s="25">
        <f>SUM(D96:D106)</f>
        <v>5140</v>
      </c>
      <c r="E107" s="26">
        <f>SUM(E96:E106)</f>
        <v>0</v>
      </c>
      <c r="F107" s="9"/>
      <c r="G107" s="174"/>
      <c r="H107" s="175"/>
    </row>
    <row r="108" spans="1:8">
      <c r="A108" s="164" t="s">
        <v>249</v>
      </c>
      <c r="B108" s="165"/>
      <c r="C108" s="166"/>
      <c r="D108" s="18"/>
      <c r="E108" s="19"/>
      <c r="F108" s="19"/>
      <c r="G108" s="19"/>
      <c r="H108" s="19"/>
    </row>
    <row r="109" spans="1:8">
      <c r="A109" s="150" t="s">
        <v>33</v>
      </c>
      <c r="B109" s="151"/>
      <c r="C109" s="152"/>
      <c r="D109" s="5" t="s">
        <v>34</v>
      </c>
      <c r="E109" s="6" t="s">
        <v>35</v>
      </c>
      <c r="F109" s="6" t="s">
        <v>36</v>
      </c>
      <c r="G109" s="176" t="s">
        <v>18</v>
      </c>
      <c r="H109" s="177"/>
    </row>
    <row r="110" spans="1:8">
      <c r="A110" s="20" t="s">
        <v>155</v>
      </c>
      <c r="B110" s="20" t="s">
        <v>250</v>
      </c>
      <c r="C110" s="20" t="s">
        <v>62</v>
      </c>
      <c r="D110" s="22">
        <v>540</v>
      </c>
      <c r="E110" s="36"/>
      <c r="F110" s="7" t="s">
        <v>251</v>
      </c>
      <c r="G110" s="178"/>
      <c r="H110" s="179"/>
    </row>
    <row r="111" spans="1:8">
      <c r="A111" s="20" t="s">
        <v>155</v>
      </c>
      <c r="B111" s="20" t="s">
        <v>250</v>
      </c>
      <c r="C111" s="20" t="s">
        <v>65</v>
      </c>
      <c r="D111" s="22">
        <v>180</v>
      </c>
      <c r="E111" s="36"/>
      <c r="F111" s="7" t="s">
        <v>252</v>
      </c>
      <c r="G111" s="170"/>
      <c r="H111" s="171"/>
    </row>
    <row r="112" spans="1:8">
      <c r="A112" s="20" t="s">
        <v>155</v>
      </c>
      <c r="B112" s="20" t="s">
        <v>250</v>
      </c>
      <c r="C112" s="20" t="s">
        <v>67</v>
      </c>
      <c r="D112" s="22">
        <v>460</v>
      </c>
      <c r="E112" s="36"/>
      <c r="F112" s="7" t="s">
        <v>253</v>
      </c>
      <c r="G112" s="170"/>
      <c r="H112" s="171"/>
    </row>
    <row r="113" spans="1:8">
      <c r="A113" s="20" t="s">
        <v>155</v>
      </c>
      <c r="B113" s="20" t="s">
        <v>250</v>
      </c>
      <c r="C113" s="20" t="s">
        <v>69</v>
      </c>
      <c r="D113" s="22">
        <v>260</v>
      </c>
      <c r="E113" s="36"/>
      <c r="F113" s="7" t="s">
        <v>254</v>
      </c>
      <c r="G113" s="170"/>
      <c r="H113" s="171"/>
    </row>
    <row r="114" spans="1:8">
      <c r="A114" s="20" t="s">
        <v>155</v>
      </c>
      <c r="B114" s="20" t="s">
        <v>250</v>
      </c>
      <c r="C114" s="20" t="s">
        <v>71</v>
      </c>
      <c r="D114" s="22">
        <v>630</v>
      </c>
      <c r="E114" s="36"/>
      <c r="F114" s="7" t="s">
        <v>255</v>
      </c>
      <c r="G114" s="170"/>
      <c r="H114" s="171"/>
    </row>
    <row r="115" spans="1:8">
      <c r="A115" s="20" t="s">
        <v>155</v>
      </c>
      <c r="B115" s="20" t="s">
        <v>250</v>
      </c>
      <c r="C115" s="20" t="s">
        <v>73</v>
      </c>
      <c r="D115" s="22">
        <v>620</v>
      </c>
      <c r="E115" s="36"/>
      <c r="F115" s="7" t="s">
        <v>256</v>
      </c>
      <c r="G115" s="170"/>
      <c r="H115" s="171"/>
    </row>
    <row r="116" spans="1:8">
      <c r="A116" s="20" t="s">
        <v>155</v>
      </c>
      <c r="B116" s="20" t="s">
        <v>250</v>
      </c>
      <c r="C116" s="20" t="s">
        <v>75</v>
      </c>
      <c r="D116" s="22">
        <v>700</v>
      </c>
      <c r="E116" s="36"/>
      <c r="F116" s="7" t="s">
        <v>257</v>
      </c>
      <c r="G116" s="170"/>
      <c r="H116" s="171"/>
    </row>
    <row r="117" spans="1:8">
      <c r="A117" s="20" t="s">
        <v>155</v>
      </c>
      <c r="B117" s="20" t="s">
        <v>250</v>
      </c>
      <c r="C117" s="20" t="s">
        <v>85</v>
      </c>
      <c r="D117" s="22">
        <v>250</v>
      </c>
      <c r="E117" s="36"/>
      <c r="F117" s="7" t="s">
        <v>258</v>
      </c>
      <c r="G117" s="170"/>
      <c r="H117" s="171"/>
    </row>
    <row r="118" spans="1:8">
      <c r="A118" s="44" t="s">
        <v>155</v>
      </c>
      <c r="B118" s="44" t="s">
        <v>250</v>
      </c>
      <c r="C118" s="44" t="s">
        <v>77</v>
      </c>
      <c r="D118" s="45">
        <v>1120</v>
      </c>
      <c r="E118" s="46"/>
      <c r="F118" s="47" t="s">
        <v>259</v>
      </c>
      <c r="G118" s="172"/>
      <c r="H118" s="173"/>
    </row>
    <row r="119" spans="1:8">
      <c r="A119" s="153" t="s">
        <v>38</v>
      </c>
      <c r="B119" s="154"/>
      <c r="C119" s="155"/>
      <c r="D119" s="25">
        <f>SUM(D110:D118)</f>
        <v>4760</v>
      </c>
      <c r="E119" s="26">
        <f>SUM(E110:E118)</f>
        <v>0</v>
      </c>
      <c r="F119" s="9"/>
      <c r="G119" s="174"/>
      <c r="H119" s="175"/>
    </row>
    <row r="120" spans="1:8">
      <c r="A120" s="164" t="s">
        <v>260</v>
      </c>
      <c r="B120" s="165"/>
      <c r="C120" s="166"/>
      <c r="D120" s="18"/>
      <c r="E120" s="19"/>
      <c r="F120" s="19"/>
      <c r="G120" s="19"/>
      <c r="H120" s="19"/>
    </row>
    <row r="121" spans="1:8">
      <c r="A121" s="150" t="s">
        <v>33</v>
      </c>
      <c r="B121" s="151"/>
      <c r="C121" s="152"/>
      <c r="D121" s="5" t="s">
        <v>34</v>
      </c>
      <c r="E121" s="6" t="s">
        <v>35</v>
      </c>
      <c r="F121" s="6" t="s">
        <v>36</v>
      </c>
      <c r="G121" s="176" t="s">
        <v>18</v>
      </c>
      <c r="H121" s="177"/>
    </row>
    <row r="122" spans="1:8">
      <c r="A122" s="20" t="s">
        <v>155</v>
      </c>
      <c r="B122" s="20" t="s">
        <v>261</v>
      </c>
      <c r="C122" s="20" t="s">
        <v>62</v>
      </c>
      <c r="D122" s="22">
        <v>340</v>
      </c>
      <c r="E122" s="36"/>
      <c r="F122" s="7" t="s">
        <v>262</v>
      </c>
      <c r="G122" s="178"/>
      <c r="H122" s="179"/>
    </row>
    <row r="123" spans="1:8">
      <c r="A123" s="20" t="s">
        <v>155</v>
      </c>
      <c r="B123" s="20" t="s">
        <v>261</v>
      </c>
      <c r="C123" s="20" t="s">
        <v>65</v>
      </c>
      <c r="D123" s="22">
        <v>480</v>
      </c>
      <c r="E123" s="36"/>
      <c r="F123" s="7" t="s">
        <v>263</v>
      </c>
      <c r="G123" s="170"/>
      <c r="H123" s="171"/>
    </row>
    <row r="124" spans="1:8">
      <c r="A124" s="20" t="s">
        <v>155</v>
      </c>
      <c r="B124" s="20" t="s">
        <v>261</v>
      </c>
      <c r="C124" s="20" t="s">
        <v>67</v>
      </c>
      <c r="D124" s="22">
        <v>200</v>
      </c>
      <c r="E124" s="36"/>
      <c r="F124" s="7" t="s">
        <v>264</v>
      </c>
      <c r="G124" s="170"/>
      <c r="H124" s="171"/>
    </row>
    <row r="125" spans="1:8">
      <c r="A125" s="20" t="s">
        <v>155</v>
      </c>
      <c r="B125" s="20" t="s">
        <v>261</v>
      </c>
      <c r="C125" s="20" t="s">
        <v>69</v>
      </c>
      <c r="D125" s="22">
        <v>300</v>
      </c>
      <c r="E125" s="36"/>
      <c r="F125" s="7" t="s">
        <v>265</v>
      </c>
      <c r="G125" s="170"/>
      <c r="H125" s="171"/>
    </row>
    <row r="126" spans="1:8">
      <c r="A126" s="20" t="s">
        <v>155</v>
      </c>
      <c r="B126" s="20" t="s">
        <v>261</v>
      </c>
      <c r="C126" s="20" t="s">
        <v>71</v>
      </c>
      <c r="D126" s="22">
        <v>580</v>
      </c>
      <c r="E126" s="36"/>
      <c r="F126" s="7" t="s">
        <v>266</v>
      </c>
      <c r="G126" s="170"/>
      <c r="H126" s="171"/>
    </row>
    <row r="127" spans="1:8">
      <c r="A127" s="20" t="s">
        <v>155</v>
      </c>
      <c r="B127" s="20" t="s">
        <v>261</v>
      </c>
      <c r="C127" s="20" t="s">
        <v>73</v>
      </c>
      <c r="D127" s="22">
        <v>350</v>
      </c>
      <c r="E127" s="36"/>
      <c r="F127" s="7" t="s">
        <v>267</v>
      </c>
      <c r="G127" s="170"/>
      <c r="H127" s="171"/>
    </row>
    <row r="128" spans="1:8">
      <c r="A128" s="44" t="s">
        <v>155</v>
      </c>
      <c r="B128" s="44" t="s">
        <v>261</v>
      </c>
      <c r="C128" s="44" t="s">
        <v>75</v>
      </c>
      <c r="D128" s="45">
        <v>470</v>
      </c>
      <c r="E128" s="46"/>
      <c r="F128" s="47" t="s">
        <v>268</v>
      </c>
      <c r="G128" s="172"/>
      <c r="H128" s="173"/>
    </row>
    <row r="129" spans="1:8">
      <c r="A129" s="153" t="s">
        <v>38</v>
      </c>
      <c r="B129" s="154"/>
      <c r="C129" s="155"/>
      <c r="D129" s="25">
        <f>SUM(D122:D128)</f>
        <v>2720</v>
      </c>
      <c r="E129" s="26">
        <f>SUM(E122:E128)</f>
        <v>0</v>
      </c>
      <c r="F129" s="9"/>
      <c r="G129" s="174"/>
      <c r="H129" s="175"/>
    </row>
    <row r="130" spans="1:8">
      <c r="A130" s="164" t="s">
        <v>269</v>
      </c>
      <c r="B130" s="165"/>
      <c r="C130" s="166"/>
      <c r="D130" s="18"/>
      <c r="E130" s="19"/>
      <c r="F130" s="19"/>
      <c r="G130" s="19"/>
      <c r="H130" s="19"/>
    </row>
    <row r="131" spans="1:8">
      <c r="A131" s="150" t="s">
        <v>33</v>
      </c>
      <c r="B131" s="151"/>
      <c r="C131" s="152"/>
      <c r="D131" s="5" t="s">
        <v>34</v>
      </c>
      <c r="E131" s="6" t="s">
        <v>35</v>
      </c>
      <c r="F131" s="6" t="s">
        <v>36</v>
      </c>
      <c r="G131" s="176" t="s">
        <v>18</v>
      </c>
      <c r="H131" s="177"/>
    </row>
    <row r="132" spans="1:8">
      <c r="A132" s="20" t="s">
        <v>155</v>
      </c>
      <c r="B132" s="20" t="s">
        <v>270</v>
      </c>
      <c r="C132" s="20" t="s">
        <v>62</v>
      </c>
      <c r="D132" s="22">
        <v>280</v>
      </c>
      <c r="E132" s="36"/>
      <c r="F132" s="7" t="s">
        <v>271</v>
      </c>
      <c r="G132" s="178"/>
      <c r="H132" s="179"/>
    </row>
    <row r="133" spans="1:8">
      <c r="A133" s="20" t="s">
        <v>155</v>
      </c>
      <c r="B133" s="20" t="s">
        <v>270</v>
      </c>
      <c r="C133" s="20" t="s">
        <v>65</v>
      </c>
      <c r="D133" s="22">
        <v>370</v>
      </c>
      <c r="E133" s="36"/>
      <c r="F133" s="7" t="s">
        <v>272</v>
      </c>
      <c r="G133" s="170"/>
      <c r="H133" s="171"/>
    </row>
    <row r="134" spans="1:8">
      <c r="A134" s="20" t="s">
        <v>155</v>
      </c>
      <c r="B134" s="20" t="s">
        <v>270</v>
      </c>
      <c r="C134" s="20" t="s">
        <v>67</v>
      </c>
      <c r="D134" s="22">
        <v>310</v>
      </c>
      <c r="E134" s="36"/>
      <c r="F134" s="7" t="s">
        <v>273</v>
      </c>
      <c r="G134" s="170"/>
      <c r="H134" s="171"/>
    </row>
    <row r="135" spans="1:8">
      <c r="A135" s="20" t="s">
        <v>155</v>
      </c>
      <c r="B135" s="20" t="s">
        <v>270</v>
      </c>
      <c r="C135" s="20" t="s">
        <v>69</v>
      </c>
      <c r="D135" s="22">
        <v>340</v>
      </c>
      <c r="E135" s="36"/>
      <c r="F135" s="7" t="s">
        <v>274</v>
      </c>
      <c r="G135" s="170"/>
      <c r="H135" s="171"/>
    </row>
    <row r="136" spans="1:8">
      <c r="A136" s="20" t="s">
        <v>155</v>
      </c>
      <c r="B136" s="20" t="s">
        <v>270</v>
      </c>
      <c r="C136" s="20" t="s">
        <v>71</v>
      </c>
      <c r="D136" s="22">
        <v>320</v>
      </c>
      <c r="E136" s="36"/>
      <c r="F136" s="7" t="s">
        <v>275</v>
      </c>
      <c r="G136" s="170"/>
      <c r="H136" s="171"/>
    </row>
    <row r="137" spans="1:8">
      <c r="A137" s="20" t="s">
        <v>155</v>
      </c>
      <c r="B137" s="20" t="s">
        <v>270</v>
      </c>
      <c r="C137" s="20" t="s">
        <v>73</v>
      </c>
      <c r="D137" s="22">
        <v>390</v>
      </c>
      <c r="E137" s="36"/>
      <c r="F137" s="7" t="s">
        <v>276</v>
      </c>
      <c r="G137" s="170"/>
      <c r="H137" s="171"/>
    </row>
    <row r="138" spans="1:8">
      <c r="A138" s="20" t="s">
        <v>155</v>
      </c>
      <c r="B138" s="20" t="s">
        <v>270</v>
      </c>
      <c r="C138" s="20" t="s">
        <v>75</v>
      </c>
      <c r="D138" s="22">
        <v>280</v>
      </c>
      <c r="E138" s="36"/>
      <c r="F138" s="7" t="s">
        <v>277</v>
      </c>
      <c r="G138" s="170"/>
      <c r="H138" s="171"/>
    </row>
    <row r="139" spans="1:8">
      <c r="A139" s="20" t="s">
        <v>155</v>
      </c>
      <c r="B139" s="20" t="s">
        <v>270</v>
      </c>
      <c r="C139" s="20" t="s">
        <v>85</v>
      </c>
      <c r="D139" s="22">
        <v>340</v>
      </c>
      <c r="E139" s="36"/>
      <c r="F139" s="7" t="s">
        <v>278</v>
      </c>
      <c r="G139" s="170"/>
      <c r="H139" s="171"/>
    </row>
    <row r="140" spans="1:8">
      <c r="A140" s="44" t="s">
        <v>155</v>
      </c>
      <c r="B140" s="44" t="s">
        <v>270</v>
      </c>
      <c r="C140" s="44" t="s">
        <v>77</v>
      </c>
      <c r="D140" s="45">
        <v>190</v>
      </c>
      <c r="E140" s="46"/>
      <c r="F140" s="47" t="s">
        <v>279</v>
      </c>
      <c r="G140" s="172"/>
      <c r="H140" s="173"/>
    </row>
    <row r="141" spans="1:8">
      <c r="A141" s="153" t="s">
        <v>38</v>
      </c>
      <c r="B141" s="154"/>
      <c r="C141" s="155"/>
      <c r="D141" s="25">
        <f>SUM(D132:D140)</f>
        <v>2820</v>
      </c>
      <c r="E141" s="26">
        <f>SUM(E132:E140)</f>
        <v>0</v>
      </c>
      <c r="F141" s="9"/>
      <c r="G141" s="174"/>
      <c r="H141" s="175"/>
    </row>
    <row r="142" spans="1:8">
      <c r="A142" s="164" t="s">
        <v>280</v>
      </c>
      <c r="B142" s="165"/>
      <c r="C142" s="166"/>
      <c r="D142" s="18"/>
      <c r="E142" s="19"/>
      <c r="F142" s="19"/>
      <c r="G142" s="19"/>
      <c r="H142" s="19"/>
    </row>
    <row r="143" spans="1:8">
      <c r="A143" s="150" t="s">
        <v>33</v>
      </c>
      <c r="B143" s="151"/>
      <c r="C143" s="152"/>
      <c r="D143" s="5" t="s">
        <v>34</v>
      </c>
      <c r="E143" s="6" t="s">
        <v>35</v>
      </c>
      <c r="F143" s="6" t="s">
        <v>36</v>
      </c>
      <c r="G143" s="176" t="s">
        <v>18</v>
      </c>
      <c r="H143" s="177"/>
    </row>
    <row r="144" spans="1:8">
      <c r="A144" s="20" t="s">
        <v>155</v>
      </c>
      <c r="B144" s="20" t="s">
        <v>281</v>
      </c>
      <c r="C144" s="20" t="s">
        <v>62</v>
      </c>
      <c r="D144" s="22">
        <v>500</v>
      </c>
      <c r="E144" s="36"/>
      <c r="F144" s="7" t="s">
        <v>282</v>
      </c>
      <c r="G144" s="178"/>
      <c r="H144" s="179"/>
    </row>
    <row r="145" spans="1:8">
      <c r="A145" s="20" t="s">
        <v>155</v>
      </c>
      <c r="B145" s="20" t="s">
        <v>281</v>
      </c>
      <c r="C145" s="20" t="s">
        <v>65</v>
      </c>
      <c r="D145" s="22">
        <v>500</v>
      </c>
      <c r="E145" s="36"/>
      <c r="F145" s="7" t="s">
        <v>283</v>
      </c>
      <c r="G145" s="170"/>
      <c r="H145" s="171"/>
    </row>
    <row r="146" spans="1:8">
      <c r="A146" s="20" t="s">
        <v>155</v>
      </c>
      <c r="B146" s="20" t="s">
        <v>281</v>
      </c>
      <c r="C146" s="20" t="s">
        <v>67</v>
      </c>
      <c r="D146" s="22">
        <v>270</v>
      </c>
      <c r="E146" s="36"/>
      <c r="F146" s="7" t="s">
        <v>284</v>
      </c>
      <c r="G146" s="170"/>
      <c r="H146" s="171"/>
    </row>
    <row r="147" spans="1:8">
      <c r="A147" s="20" t="s">
        <v>155</v>
      </c>
      <c r="B147" s="20" t="s">
        <v>281</v>
      </c>
      <c r="C147" s="20" t="s">
        <v>69</v>
      </c>
      <c r="D147" s="22">
        <v>650</v>
      </c>
      <c r="E147" s="36"/>
      <c r="F147" s="7" t="s">
        <v>285</v>
      </c>
      <c r="G147" s="170"/>
      <c r="H147" s="171"/>
    </row>
    <row r="148" spans="1:8">
      <c r="A148" s="20" t="s">
        <v>155</v>
      </c>
      <c r="B148" s="20" t="s">
        <v>281</v>
      </c>
      <c r="C148" s="20" t="s">
        <v>71</v>
      </c>
      <c r="D148" s="22">
        <v>610</v>
      </c>
      <c r="E148" s="36"/>
      <c r="F148" s="7" t="s">
        <v>286</v>
      </c>
      <c r="G148" s="170"/>
      <c r="H148" s="171"/>
    </row>
    <row r="149" spans="1:8">
      <c r="A149" s="20" t="s">
        <v>155</v>
      </c>
      <c r="B149" s="20" t="s">
        <v>281</v>
      </c>
      <c r="C149" s="20" t="s">
        <v>73</v>
      </c>
      <c r="D149" s="22">
        <v>220</v>
      </c>
      <c r="E149" s="36"/>
      <c r="F149" s="7" t="s">
        <v>287</v>
      </c>
      <c r="G149" s="170"/>
      <c r="H149" s="171"/>
    </row>
    <row r="150" spans="1:8">
      <c r="A150" s="20" t="s">
        <v>155</v>
      </c>
      <c r="B150" s="20" t="s">
        <v>281</v>
      </c>
      <c r="C150" s="20" t="s">
        <v>75</v>
      </c>
      <c r="D150" s="22">
        <v>290</v>
      </c>
      <c r="E150" s="36"/>
      <c r="F150" s="7" t="s">
        <v>288</v>
      </c>
      <c r="G150" s="170"/>
      <c r="H150" s="171"/>
    </row>
    <row r="151" spans="1:8">
      <c r="A151" s="20" t="s">
        <v>155</v>
      </c>
      <c r="B151" s="20" t="s">
        <v>281</v>
      </c>
      <c r="C151" s="20" t="s">
        <v>85</v>
      </c>
      <c r="D151" s="22">
        <v>450</v>
      </c>
      <c r="E151" s="36"/>
      <c r="F151" s="7" t="s">
        <v>289</v>
      </c>
      <c r="G151" s="170"/>
      <c r="H151" s="171"/>
    </row>
    <row r="152" spans="1:8">
      <c r="A152" s="20" t="s">
        <v>155</v>
      </c>
      <c r="B152" s="20" t="s">
        <v>281</v>
      </c>
      <c r="C152" s="20" t="s">
        <v>77</v>
      </c>
      <c r="D152" s="22">
        <v>450</v>
      </c>
      <c r="E152" s="36"/>
      <c r="F152" s="7" t="s">
        <v>290</v>
      </c>
      <c r="G152" s="170"/>
      <c r="H152" s="171"/>
    </row>
    <row r="153" spans="1:8">
      <c r="A153" s="20" t="s">
        <v>155</v>
      </c>
      <c r="B153" s="20" t="s">
        <v>281</v>
      </c>
      <c r="C153" s="20" t="s">
        <v>79</v>
      </c>
      <c r="D153" s="22">
        <v>320</v>
      </c>
      <c r="E153" s="36"/>
      <c r="F153" s="7" t="s">
        <v>291</v>
      </c>
      <c r="G153" s="170"/>
      <c r="H153" s="171"/>
    </row>
    <row r="154" spans="1:8">
      <c r="A154" s="44" t="s">
        <v>155</v>
      </c>
      <c r="B154" s="44" t="s">
        <v>281</v>
      </c>
      <c r="C154" s="44" t="s">
        <v>136</v>
      </c>
      <c r="D154" s="45">
        <v>390</v>
      </c>
      <c r="E154" s="46"/>
      <c r="F154" s="47" t="s">
        <v>292</v>
      </c>
      <c r="G154" s="172"/>
      <c r="H154" s="173"/>
    </row>
    <row r="155" spans="1:8">
      <c r="A155" s="153" t="s">
        <v>38</v>
      </c>
      <c r="B155" s="154"/>
      <c r="C155" s="155"/>
      <c r="D155" s="25">
        <f>SUM(D144:D154)</f>
        <v>4650</v>
      </c>
      <c r="E155" s="26">
        <f>SUM(E144:E154)</f>
        <v>0</v>
      </c>
      <c r="F155" s="9"/>
      <c r="G155" s="174"/>
      <c r="H155" s="175"/>
    </row>
    <row r="156" spans="1:8">
      <c r="A156" s="164" t="s">
        <v>293</v>
      </c>
      <c r="B156" s="165"/>
      <c r="C156" s="166"/>
      <c r="D156" s="18"/>
      <c r="E156" s="19"/>
      <c r="F156" s="19"/>
      <c r="G156" s="19"/>
      <c r="H156" s="19"/>
    </row>
    <row r="157" spans="1:8">
      <c r="A157" s="150" t="s">
        <v>33</v>
      </c>
      <c r="B157" s="151"/>
      <c r="C157" s="152"/>
      <c r="D157" s="5" t="s">
        <v>34</v>
      </c>
      <c r="E157" s="6" t="s">
        <v>35</v>
      </c>
      <c r="F157" s="6" t="s">
        <v>36</v>
      </c>
      <c r="G157" s="176" t="s">
        <v>18</v>
      </c>
      <c r="H157" s="177"/>
    </row>
    <row r="158" spans="1:8">
      <c r="A158" s="20" t="s">
        <v>155</v>
      </c>
      <c r="B158" s="20" t="s">
        <v>294</v>
      </c>
      <c r="C158" s="20" t="s">
        <v>62</v>
      </c>
      <c r="D158" s="22">
        <v>710</v>
      </c>
      <c r="E158" s="36"/>
      <c r="F158" s="7" t="s">
        <v>295</v>
      </c>
      <c r="G158" s="178"/>
      <c r="H158" s="179"/>
    </row>
    <row r="159" spans="1:8">
      <c r="A159" s="20" t="s">
        <v>155</v>
      </c>
      <c r="B159" s="20" t="s">
        <v>294</v>
      </c>
      <c r="C159" s="20" t="s">
        <v>65</v>
      </c>
      <c r="D159" s="22">
        <v>230</v>
      </c>
      <c r="E159" s="36"/>
      <c r="F159" s="7" t="s">
        <v>296</v>
      </c>
      <c r="G159" s="170"/>
      <c r="H159" s="171"/>
    </row>
    <row r="160" spans="1:8">
      <c r="A160" s="20" t="s">
        <v>155</v>
      </c>
      <c r="B160" s="20" t="s">
        <v>294</v>
      </c>
      <c r="C160" s="20" t="s">
        <v>67</v>
      </c>
      <c r="D160" s="22">
        <v>210</v>
      </c>
      <c r="E160" s="36"/>
      <c r="F160" s="7" t="s">
        <v>297</v>
      </c>
      <c r="G160" s="170"/>
      <c r="H160" s="171"/>
    </row>
    <row r="161" spans="1:8">
      <c r="A161" s="20" t="s">
        <v>155</v>
      </c>
      <c r="B161" s="20" t="s">
        <v>294</v>
      </c>
      <c r="C161" s="20" t="s">
        <v>69</v>
      </c>
      <c r="D161" s="22">
        <v>560</v>
      </c>
      <c r="E161" s="36"/>
      <c r="F161" s="7" t="s">
        <v>298</v>
      </c>
      <c r="G161" s="170"/>
      <c r="H161" s="171"/>
    </row>
    <row r="162" spans="1:8">
      <c r="A162" s="20" t="s">
        <v>155</v>
      </c>
      <c r="B162" s="20" t="s">
        <v>294</v>
      </c>
      <c r="C162" s="20" t="s">
        <v>71</v>
      </c>
      <c r="D162" s="22">
        <v>280</v>
      </c>
      <c r="E162" s="36"/>
      <c r="F162" s="7" t="s">
        <v>299</v>
      </c>
      <c r="G162" s="170"/>
      <c r="H162" s="171"/>
    </row>
    <row r="163" spans="1:8">
      <c r="A163" s="44" t="s">
        <v>155</v>
      </c>
      <c r="B163" s="44" t="s">
        <v>294</v>
      </c>
      <c r="C163" s="44" t="s">
        <v>73</v>
      </c>
      <c r="D163" s="45">
        <v>200</v>
      </c>
      <c r="E163" s="46"/>
      <c r="F163" s="47" t="s">
        <v>300</v>
      </c>
      <c r="G163" s="172"/>
      <c r="H163" s="173"/>
    </row>
    <row r="164" spans="1:8">
      <c r="A164" s="153" t="s">
        <v>38</v>
      </c>
      <c r="B164" s="154"/>
      <c r="C164" s="155"/>
      <c r="D164" s="25">
        <f>SUM(D158:D163)</f>
        <v>2190</v>
      </c>
      <c r="E164" s="26">
        <f>SUM(E158:E163)</f>
        <v>0</v>
      </c>
      <c r="F164" s="9"/>
      <c r="G164" s="174"/>
      <c r="H164" s="175"/>
    </row>
    <row r="165" spans="1:8">
      <c r="A165" s="164" t="s">
        <v>301</v>
      </c>
      <c r="B165" s="165"/>
      <c r="C165" s="166"/>
      <c r="D165" s="18"/>
      <c r="E165" s="19"/>
      <c r="F165" s="19"/>
      <c r="G165" s="19"/>
      <c r="H165" s="19"/>
    </row>
    <row r="166" spans="1:8">
      <c r="A166" s="150" t="s">
        <v>33</v>
      </c>
      <c r="B166" s="151"/>
      <c r="C166" s="152"/>
      <c r="D166" s="5" t="s">
        <v>34</v>
      </c>
      <c r="E166" s="6" t="s">
        <v>35</v>
      </c>
      <c r="F166" s="6" t="s">
        <v>36</v>
      </c>
      <c r="G166" s="176" t="s">
        <v>18</v>
      </c>
      <c r="H166" s="177"/>
    </row>
    <row r="167" spans="1:8">
      <c r="A167" s="20" t="s">
        <v>155</v>
      </c>
      <c r="B167" s="20" t="s">
        <v>302</v>
      </c>
      <c r="C167" s="20" t="s">
        <v>62</v>
      </c>
      <c r="D167" s="22">
        <v>510</v>
      </c>
      <c r="E167" s="36"/>
      <c r="F167" s="7" t="s">
        <v>303</v>
      </c>
      <c r="G167" s="178"/>
      <c r="H167" s="179"/>
    </row>
    <row r="168" spans="1:8">
      <c r="A168" s="20" t="s">
        <v>155</v>
      </c>
      <c r="B168" s="20" t="s">
        <v>302</v>
      </c>
      <c r="C168" s="20" t="s">
        <v>65</v>
      </c>
      <c r="D168" s="22">
        <v>700</v>
      </c>
      <c r="E168" s="36"/>
      <c r="F168" s="7" t="s">
        <v>304</v>
      </c>
      <c r="G168" s="170"/>
      <c r="H168" s="171"/>
    </row>
    <row r="169" spans="1:8">
      <c r="A169" s="20" t="s">
        <v>155</v>
      </c>
      <c r="B169" s="20" t="s">
        <v>302</v>
      </c>
      <c r="C169" s="20" t="s">
        <v>67</v>
      </c>
      <c r="D169" s="22">
        <v>710</v>
      </c>
      <c r="E169" s="36"/>
      <c r="F169" s="7" t="s">
        <v>305</v>
      </c>
      <c r="G169" s="170"/>
      <c r="H169" s="171"/>
    </row>
    <row r="170" spans="1:8">
      <c r="A170" s="20" t="s">
        <v>155</v>
      </c>
      <c r="B170" s="20" t="s">
        <v>302</v>
      </c>
      <c r="C170" s="20" t="s">
        <v>69</v>
      </c>
      <c r="D170" s="22">
        <v>330</v>
      </c>
      <c r="E170" s="36"/>
      <c r="F170" s="7" t="s">
        <v>306</v>
      </c>
      <c r="G170" s="170"/>
      <c r="H170" s="171"/>
    </row>
    <row r="171" spans="1:8">
      <c r="A171" s="20" t="s">
        <v>155</v>
      </c>
      <c r="B171" s="20" t="s">
        <v>302</v>
      </c>
      <c r="C171" s="20" t="s">
        <v>71</v>
      </c>
      <c r="D171" s="22">
        <v>360</v>
      </c>
      <c r="E171" s="36"/>
      <c r="F171" s="7" t="s">
        <v>307</v>
      </c>
      <c r="G171" s="170"/>
      <c r="H171" s="171"/>
    </row>
    <row r="172" spans="1:8">
      <c r="A172" s="20" t="s">
        <v>155</v>
      </c>
      <c r="B172" s="20" t="s">
        <v>302</v>
      </c>
      <c r="C172" s="20" t="s">
        <v>75</v>
      </c>
      <c r="D172" s="22">
        <v>1020</v>
      </c>
      <c r="E172" s="36"/>
      <c r="F172" s="7" t="s">
        <v>308</v>
      </c>
      <c r="G172" s="170"/>
      <c r="H172" s="171"/>
    </row>
    <row r="173" spans="1:8">
      <c r="A173" s="44" t="s">
        <v>155</v>
      </c>
      <c r="B173" s="44" t="s">
        <v>302</v>
      </c>
      <c r="C173" s="44" t="s">
        <v>85</v>
      </c>
      <c r="D173" s="45">
        <v>310</v>
      </c>
      <c r="E173" s="46"/>
      <c r="F173" s="47" t="s">
        <v>309</v>
      </c>
      <c r="G173" s="172"/>
      <c r="H173" s="173"/>
    </row>
    <row r="174" spans="1:8">
      <c r="A174" s="153" t="s">
        <v>38</v>
      </c>
      <c r="B174" s="154"/>
      <c r="C174" s="155"/>
      <c r="D174" s="25">
        <f>SUM(D167:D173)</f>
        <v>3940</v>
      </c>
      <c r="E174" s="26">
        <f>SUM(E167:E173)</f>
        <v>0</v>
      </c>
      <c r="F174" s="9"/>
      <c r="G174" s="174"/>
      <c r="H174" s="175"/>
    </row>
    <row r="175" spans="1:8">
      <c r="A175" s="164" t="s">
        <v>310</v>
      </c>
      <c r="B175" s="165"/>
      <c r="C175" s="166"/>
      <c r="D175" s="18"/>
      <c r="E175" s="19"/>
      <c r="F175" s="19"/>
      <c r="G175" s="19"/>
      <c r="H175" s="19"/>
    </row>
    <row r="176" spans="1:8">
      <c r="A176" s="150" t="s">
        <v>33</v>
      </c>
      <c r="B176" s="151"/>
      <c r="C176" s="152"/>
      <c r="D176" s="5" t="s">
        <v>34</v>
      </c>
      <c r="E176" s="6" t="s">
        <v>35</v>
      </c>
      <c r="F176" s="6" t="s">
        <v>36</v>
      </c>
      <c r="G176" s="176" t="s">
        <v>18</v>
      </c>
      <c r="H176" s="177"/>
    </row>
    <row r="177" spans="1:8">
      <c r="A177" s="20" t="s">
        <v>155</v>
      </c>
      <c r="B177" s="20" t="s">
        <v>311</v>
      </c>
      <c r="C177" s="20" t="s">
        <v>62</v>
      </c>
      <c r="D177" s="22">
        <v>570</v>
      </c>
      <c r="E177" s="36"/>
      <c r="F177" s="7" t="s">
        <v>312</v>
      </c>
      <c r="G177" s="178"/>
      <c r="H177" s="179"/>
    </row>
    <row r="178" spans="1:8">
      <c r="A178" s="20" t="s">
        <v>155</v>
      </c>
      <c r="B178" s="20" t="s">
        <v>311</v>
      </c>
      <c r="C178" s="20" t="s">
        <v>65</v>
      </c>
      <c r="D178" s="22">
        <v>480</v>
      </c>
      <c r="E178" s="36"/>
      <c r="F178" s="7" t="s">
        <v>313</v>
      </c>
      <c r="G178" s="170"/>
      <c r="H178" s="171"/>
    </row>
    <row r="179" spans="1:8">
      <c r="A179" s="20" t="s">
        <v>155</v>
      </c>
      <c r="B179" s="20" t="s">
        <v>311</v>
      </c>
      <c r="C179" s="20" t="s">
        <v>67</v>
      </c>
      <c r="D179" s="22">
        <v>470</v>
      </c>
      <c r="E179" s="36"/>
      <c r="F179" s="7" t="s">
        <v>314</v>
      </c>
      <c r="G179" s="170"/>
      <c r="H179" s="171"/>
    </row>
    <row r="180" spans="1:8">
      <c r="A180" s="20" t="s">
        <v>155</v>
      </c>
      <c r="B180" s="20" t="s">
        <v>311</v>
      </c>
      <c r="C180" s="20" t="s">
        <v>69</v>
      </c>
      <c r="D180" s="22">
        <v>680</v>
      </c>
      <c r="E180" s="36"/>
      <c r="F180" s="7" t="s">
        <v>315</v>
      </c>
      <c r="G180" s="170"/>
      <c r="H180" s="171"/>
    </row>
    <row r="181" spans="1:8">
      <c r="A181" s="20" t="s">
        <v>155</v>
      </c>
      <c r="B181" s="20" t="s">
        <v>311</v>
      </c>
      <c r="C181" s="20" t="s">
        <v>71</v>
      </c>
      <c r="D181" s="22">
        <v>870</v>
      </c>
      <c r="E181" s="36"/>
      <c r="F181" s="7" t="s">
        <v>316</v>
      </c>
      <c r="G181" s="170"/>
      <c r="H181" s="171"/>
    </row>
    <row r="182" spans="1:8">
      <c r="A182" s="20" t="s">
        <v>155</v>
      </c>
      <c r="B182" s="20" t="s">
        <v>311</v>
      </c>
      <c r="C182" s="20" t="s">
        <v>73</v>
      </c>
      <c r="D182" s="22">
        <v>380</v>
      </c>
      <c r="E182" s="36"/>
      <c r="F182" s="7" t="s">
        <v>317</v>
      </c>
      <c r="G182" s="170"/>
      <c r="H182" s="171"/>
    </row>
    <row r="183" spans="1:8">
      <c r="A183" s="20" t="s">
        <v>155</v>
      </c>
      <c r="B183" s="20" t="s">
        <v>311</v>
      </c>
      <c r="C183" s="20" t="s">
        <v>75</v>
      </c>
      <c r="D183" s="22">
        <v>510</v>
      </c>
      <c r="E183" s="36"/>
      <c r="F183" s="7" t="s">
        <v>318</v>
      </c>
      <c r="G183" s="170"/>
      <c r="H183" s="171"/>
    </row>
    <row r="184" spans="1:8">
      <c r="A184" s="20" t="s">
        <v>155</v>
      </c>
      <c r="B184" s="20" t="s">
        <v>311</v>
      </c>
      <c r="C184" s="20" t="s">
        <v>77</v>
      </c>
      <c r="D184" s="22">
        <v>510</v>
      </c>
      <c r="E184" s="36"/>
      <c r="F184" s="7" t="s">
        <v>319</v>
      </c>
      <c r="G184" s="170"/>
      <c r="H184" s="171"/>
    </row>
    <row r="185" spans="1:8">
      <c r="A185" s="20" t="s">
        <v>155</v>
      </c>
      <c r="B185" s="20" t="s">
        <v>311</v>
      </c>
      <c r="C185" s="20" t="s">
        <v>79</v>
      </c>
      <c r="D185" s="22">
        <v>300</v>
      </c>
      <c r="E185" s="36"/>
      <c r="F185" s="7" t="s">
        <v>320</v>
      </c>
      <c r="G185" s="170"/>
      <c r="H185" s="171"/>
    </row>
    <row r="186" spans="1:8">
      <c r="A186" s="20" t="s">
        <v>155</v>
      </c>
      <c r="B186" s="20" t="s">
        <v>311</v>
      </c>
      <c r="C186" s="20" t="s">
        <v>136</v>
      </c>
      <c r="D186" s="22">
        <v>440</v>
      </c>
      <c r="E186" s="36"/>
      <c r="F186" s="7" t="s">
        <v>321</v>
      </c>
      <c r="G186" s="170"/>
      <c r="H186" s="171"/>
    </row>
    <row r="187" spans="1:8">
      <c r="A187" s="44" t="s">
        <v>155</v>
      </c>
      <c r="B187" s="44" t="s">
        <v>311</v>
      </c>
      <c r="C187" s="44" t="s">
        <v>145</v>
      </c>
      <c r="D187" s="45">
        <v>200</v>
      </c>
      <c r="E187" s="46"/>
      <c r="F187" s="47" t="s">
        <v>322</v>
      </c>
      <c r="G187" s="172"/>
      <c r="H187" s="173"/>
    </row>
    <row r="188" spans="1:8">
      <c r="A188" s="153" t="s">
        <v>38</v>
      </c>
      <c r="B188" s="154"/>
      <c r="C188" s="155"/>
      <c r="D188" s="25">
        <f>SUM(D177:D187)</f>
        <v>5410</v>
      </c>
      <c r="E188" s="26">
        <f>SUM(E177:E187)</f>
        <v>0</v>
      </c>
      <c r="F188" s="9"/>
      <c r="G188" s="174"/>
      <c r="H188" s="175"/>
    </row>
    <row r="189" spans="1:8">
      <c r="A189" s="164" t="s">
        <v>323</v>
      </c>
      <c r="B189" s="165"/>
      <c r="C189" s="166"/>
      <c r="D189" s="18"/>
      <c r="E189" s="19"/>
      <c r="F189" s="19"/>
      <c r="G189" s="19"/>
      <c r="H189" s="19"/>
    </row>
    <row r="190" spans="1:8">
      <c r="A190" s="150" t="s">
        <v>33</v>
      </c>
      <c r="B190" s="151"/>
      <c r="C190" s="152"/>
      <c r="D190" s="5" t="s">
        <v>34</v>
      </c>
      <c r="E190" s="6" t="s">
        <v>35</v>
      </c>
      <c r="F190" s="6" t="s">
        <v>36</v>
      </c>
      <c r="G190" s="176" t="s">
        <v>18</v>
      </c>
      <c r="H190" s="177"/>
    </row>
    <row r="191" spans="1:8">
      <c r="A191" s="20" t="s">
        <v>155</v>
      </c>
      <c r="B191" s="20" t="s">
        <v>324</v>
      </c>
      <c r="C191" s="20" t="s">
        <v>62</v>
      </c>
      <c r="D191" s="22">
        <v>360</v>
      </c>
      <c r="E191" s="36"/>
      <c r="F191" s="7" t="s">
        <v>325</v>
      </c>
      <c r="G191" s="178"/>
      <c r="H191" s="179"/>
    </row>
    <row r="192" spans="1:8">
      <c r="A192" s="20" t="s">
        <v>155</v>
      </c>
      <c r="B192" s="20" t="s">
        <v>324</v>
      </c>
      <c r="C192" s="20" t="s">
        <v>65</v>
      </c>
      <c r="D192" s="22">
        <v>360</v>
      </c>
      <c r="E192" s="36"/>
      <c r="F192" s="7" t="s">
        <v>326</v>
      </c>
      <c r="G192" s="170"/>
      <c r="H192" s="171"/>
    </row>
    <row r="193" spans="1:8">
      <c r="A193" s="20" t="s">
        <v>155</v>
      </c>
      <c r="B193" s="20" t="s">
        <v>324</v>
      </c>
      <c r="C193" s="20" t="s">
        <v>67</v>
      </c>
      <c r="D193" s="22">
        <v>530</v>
      </c>
      <c r="E193" s="36"/>
      <c r="F193" s="7" t="s">
        <v>327</v>
      </c>
      <c r="G193" s="170"/>
      <c r="H193" s="171"/>
    </row>
    <row r="194" spans="1:8">
      <c r="A194" s="20" t="s">
        <v>155</v>
      </c>
      <c r="B194" s="20" t="s">
        <v>324</v>
      </c>
      <c r="C194" s="20" t="s">
        <v>69</v>
      </c>
      <c r="D194" s="22">
        <v>410</v>
      </c>
      <c r="E194" s="36"/>
      <c r="F194" s="7" t="s">
        <v>328</v>
      </c>
      <c r="G194" s="170"/>
      <c r="H194" s="171"/>
    </row>
    <row r="195" spans="1:8">
      <c r="A195" s="20" t="s">
        <v>155</v>
      </c>
      <c r="B195" s="20" t="s">
        <v>324</v>
      </c>
      <c r="C195" s="20" t="s">
        <v>71</v>
      </c>
      <c r="D195" s="22">
        <v>340</v>
      </c>
      <c r="E195" s="36"/>
      <c r="F195" s="7" t="s">
        <v>329</v>
      </c>
      <c r="G195" s="170"/>
      <c r="H195" s="171"/>
    </row>
    <row r="196" spans="1:8">
      <c r="A196" s="20" t="s">
        <v>155</v>
      </c>
      <c r="B196" s="20" t="s">
        <v>324</v>
      </c>
      <c r="C196" s="20" t="s">
        <v>73</v>
      </c>
      <c r="D196" s="22">
        <v>200</v>
      </c>
      <c r="E196" s="36"/>
      <c r="F196" s="7" t="s">
        <v>330</v>
      </c>
      <c r="G196" s="170"/>
      <c r="H196" s="171"/>
    </row>
    <row r="197" spans="1:8">
      <c r="A197" s="20" t="s">
        <v>155</v>
      </c>
      <c r="B197" s="20" t="s">
        <v>324</v>
      </c>
      <c r="C197" s="20" t="s">
        <v>75</v>
      </c>
      <c r="D197" s="22">
        <v>370</v>
      </c>
      <c r="E197" s="36"/>
      <c r="F197" s="7" t="s">
        <v>331</v>
      </c>
      <c r="G197" s="170"/>
      <c r="H197" s="171"/>
    </row>
    <row r="198" spans="1:8">
      <c r="A198" s="20" t="s">
        <v>155</v>
      </c>
      <c r="B198" s="20" t="s">
        <v>324</v>
      </c>
      <c r="C198" s="20" t="s">
        <v>85</v>
      </c>
      <c r="D198" s="22">
        <v>500</v>
      </c>
      <c r="E198" s="36"/>
      <c r="F198" s="7" t="s">
        <v>332</v>
      </c>
      <c r="G198" s="170"/>
      <c r="H198" s="171"/>
    </row>
    <row r="199" spans="1:8">
      <c r="A199" s="20" t="s">
        <v>155</v>
      </c>
      <c r="B199" s="20" t="s">
        <v>324</v>
      </c>
      <c r="C199" s="20" t="s">
        <v>77</v>
      </c>
      <c r="D199" s="22">
        <v>450</v>
      </c>
      <c r="E199" s="36"/>
      <c r="F199" s="7" t="s">
        <v>333</v>
      </c>
      <c r="G199" s="170"/>
      <c r="H199" s="171"/>
    </row>
    <row r="200" spans="1:8">
      <c r="A200" s="20" t="s">
        <v>155</v>
      </c>
      <c r="B200" s="20" t="s">
        <v>324</v>
      </c>
      <c r="C200" s="20" t="s">
        <v>79</v>
      </c>
      <c r="D200" s="22">
        <v>230</v>
      </c>
      <c r="E200" s="36"/>
      <c r="F200" s="7" t="s">
        <v>334</v>
      </c>
      <c r="G200" s="170"/>
      <c r="H200" s="171"/>
    </row>
    <row r="201" spans="1:8">
      <c r="A201" s="44" t="s">
        <v>155</v>
      </c>
      <c r="B201" s="44" t="s">
        <v>324</v>
      </c>
      <c r="C201" s="44" t="s">
        <v>136</v>
      </c>
      <c r="D201" s="45">
        <v>520</v>
      </c>
      <c r="E201" s="46"/>
      <c r="F201" s="47" t="s">
        <v>335</v>
      </c>
      <c r="G201" s="172"/>
      <c r="H201" s="173"/>
    </row>
    <row r="202" spans="1:8">
      <c r="A202" s="153" t="s">
        <v>38</v>
      </c>
      <c r="B202" s="154"/>
      <c r="C202" s="155"/>
      <c r="D202" s="25">
        <f>SUM(D191:D201)</f>
        <v>4270</v>
      </c>
      <c r="E202" s="26">
        <f>SUM(E191:E201)</f>
        <v>0</v>
      </c>
      <c r="F202" s="9"/>
      <c r="G202" s="174"/>
      <c r="H202" s="175"/>
    </row>
    <row r="203" spans="1:8">
      <c r="A203" s="164" t="s">
        <v>336</v>
      </c>
      <c r="B203" s="165"/>
      <c r="C203" s="166"/>
      <c r="D203" s="18"/>
      <c r="E203" s="19"/>
      <c r="F203" s="19"/>
      <c r="G203" s="19"/>
      <c r="H203" s="19"/>
    </row>
    <row r="204" spans="1:8">
      <c r="A204" s="150" t="s">
        <v>33</v>
      </c>
      <c r="B204" s="151"/>
      <c r="C204" s="152"/>
      <c r="D204" s="5" t="s">
        <v>34</v>
      </c>
      <c r="E204" s="6" t="s">
        <v>35</v>
      </c>
      <c r="F204" s="6" t="s">
        <v>36</v>
      </c>
      <c r="G204" s="176" t="s">
        <v>18</v>
      </c>
      <c r="H204" s="177"/>
    </row>
    <row r="205" spans="1:8">
      <c r="A205" s="20" t="s">
        <v>155</v>
      </c>
      <c r="B205" s="20" t="s">
        <v>337</v>
      </c>
      <c r="C205" s="20" t="s">
        <v>62</v>
      </c>
      <c r="D205" s="22">
        <v>480</v>
      </c>
      <c r="E205" s="36"/>
      <c r="F205" s="7" t="s">
        <v>338</v>
      </c>
      <c r="G205" s="178"/>
      <c r="H205" s="179"/>
    </row>
    <row r="206" spans="1:8">
      <c r="A206" s="20" t="s">
        <v>155</v>
      </c>
      <c r="B206" s="20" t="s">
        <v>337</v>
      </c>
      <c r="C206" s="20" t="s">
        <v>65</v>
      </c>
      <c r="D206" s="22">
        <v>330</v>
      </c>
      <c r="E206" s="36"/>
      <c r="F206" s="7" t="s">
        <v>339</v>
      </c>
      <c r="G206" s="170"/>
      <c r="H206" s="171"/>
    </row>
    <row r="207" spans="1:8">
      <c r="A207" s="20" t="s">
        <v>155</v>
      </c>
      <c r="B207" s="20" t="s">
        <v>337</v>
      </c>
      <c r="C207" s="20" t="s">
        <v>67</v>
      </c>
      <c r="D207" s="22">
        <v>550</v>
      </c>
      <c r="E207" s="36"/>
      <c r="F207" s="7" t="s">
        <v>340</v>
      </c>
      <c r="G207" s="170"/>
      <c r="H207" s="171"/>
    </row>
    <row r="208" spans="1:8">
      <c r="A208" s="20" t="s">
        <v>155</v>
      </c>
      <c r="B208" s="20" t="s">
        <v>337</v>
      </c>
      <c r="C208" s="20" t="s">
        <v>69</v>
      </c>
      <c r="D208" s="22">
        <v>370</v>
      </c>
      <c r="E208" s="36"/>
      <c r="F208" s="7" t="s">
        <v>341</v>
      </c>
      <c r="G208" s="170"/>
      <c r="H208" s="171"/>
    </row>
    <row r="209" spans="1:8">
      <c r="A209" s="20" t="s">
        <v>155</v>
      </c>
      <c r="B209" s="20" t="s">
        <v>337</v>
      </c>
      <c r="C209" s="20" t="s">
        <v>71</v>
      </c>
      <c r="D209" s="22">
        <v>400</v>
      </c>
      <c r="E209" s="36"/>
      <c r="F209" s="7" t="s">
        <v>342</v>
      </c>
      <c r="G209" s="170"/>
      <c r="H209" s="171"/>
    </row>
    <row r="210" spans="1:8">
      <c r="A210" s="20" t="s">
        <v>155</v>
      </c>
      <c r="B210" s="20" t="s">
        <v>337</v>
      </c>
      <c r="C210" s="20" t="s">
        <v>73</v>
      </c>
      <c r="D210" s="22">
        <v>470</v>
      </c>
      <c r="E210" s="36"/>
      <c r="F210" s="7" t="s">
        <v>343</v>
      </c>
      <c r="G210" s="170"/>
      <c r="H210" s="171"/>
    </row>
    <row r="211" spans="1:8">
      <c r="A211" s="20" t="s">
        <v>155</v>
      </c>
      <c r="B211" s="20" t="s">
        <v>337</v>
      </c>
      <c r="C211" s="20" t="s">
        <v>75</v>
      </c>
      <c r="D211" s="22">
        <v>200</v>
      </c>
      <c r="E211" s="36"/>
      <c r="F211" s="7" t="s">
        <v>344</v>
      </c>
      <c r="G211" s="170"/>
      <c r="H211" s="171"/>
    </row>
    <row r="212" spans="1:8">
      <c r="A212" s="20" t="s">
        <v>155</v>
      </c>
      <c r="B212" s="20" t="s">
        <v>337</v>
      </c>
      <c r="C212" s="20" t="s">
        <v>77</v>
      </c>
      <c r="D212" s="22">
        <v>330</v>
      </c>
      <c r="E212" s="36"/>
      <c r="F212" s="7" t="s">
        <v>345</v>
      </c>
      <c r="G212" s="170"/>
      <c r="H212" s="171"/>
    </row>
    <row r="213" spans="1:8">
      <c r="A213" s="44" t="s">
        <v>155</v>
      </c>
      <c r="B213" s="44" t="s">
        <v>337</v>
      </c>
      <c r="C213" s="44" t="s">
        <v>145</v>
      </c>
      <c r="D213" s="45">
        <v>400</v>
      </c>
      <c r="E213" s="46"/>
      <c r="F213" s="47" t="s">
        <v>346</v>
      </c>
      <c r="G213" s="172"/>
      <c r="H213" s="173"/>
    </row>
    <row r="214" spans="1:8">
      <c r="A214" s="153" t="s">
        <v>38</v>
      </c>
      <c r="B214" s="154"/>
      <c r="C214" s="155"/>
      <c r="D214" s="25">
        <f>SUM(D205:D213)</f>
        <v>3530</v>
      </c>
      <c r="E214" s="26">
        <f>SUM(E205:E213)</f>
        <v>0</v>
      </c>
      <c r="F214" s="9"/>
      <c r="G214" s="174"/>
      <c r="H214" s="175"/>
    </row>
    <row r="215" spans="1:8">
      <c r="A215" s="164" t="s">
        <v>347</v>
      </c>
      <c r="B215" s="165"/>
      <c r="C215" s="166"/>
      <c r="D215" s="18"/>
      <c r="E215" s="19"/>
      <c r="F215" s="19"/>
      <c r="G215" s="19"/>
      <c r="H215" s="19"/>
    </row>
    <row r="216" spans="1:8">
      <c r="A216" s="150" t="s">
        <v>33</v>
      </c>
      <c r="B216" s="151"/>
      <c r="C216" s="152"/>
      <c r="D216" s="5" t="s">
        <v>34</v>
      </c>
      <c r="E216" s="6" t="s">
        <v>35</v>
      </c>
      <c r="F216" s="6" t="s">
        <v>36</v>
      </c>
      <c r="G216" s="176" t="s">
        <v>18</v>
      </c>
      <c r="H216" s="177"/>
    </row>
    <row r="217" spans="1:8">
      <c r="A217" s="20" t="s">
        <v>155</v>
      </c>
      <c r="B217" s="20" t="s">
        <v>348</v>
      </c>
      <c r="C217" s="20" t="s">
        <v>62</v>
      </c>
      <c r="D217" s="22">
        <v>530</v>
      </c>
      <c r="E217" s="36"/>
      <c r="F217" s="7" t="s">
        <v>349</v>
      </c>
      <c r="G217" s="178"/>
      <c r="H217" s="179"/>
    </row>
    <row r="218" spans="1:8">
      <c r="A218" s="20" t="s">
        <v>155</v>
      </c>
      <c r="B218" s="20" t="s">
        <v>348</v>
      </c>
      <c r="C218" s="20" t="s">
        <v>65</v>
      </c>
      <c r="D218" s="22">
        <v>240</v>
      </c>
      <c r="E218" s="36"/>
      <c r="F218" s="7" t="s">
        <v>350</v>
      </c>
      <c r="G218" s="170"/>
      <c r="H218" s="171"/>
    </row>
    <row r="219" spans="1:8">
      <c r="A219" s="20" t="s">
        <v>155</v>
      </c>
      <c r="B219" s="20" t="s">
        <v>348</v>
      </c>
      <c r="C219" s="20" t="s">
        <v>67</v>
      </c>
      <c r="D219" s="22">
        <v>330</v>
      </c>
      <c r="E219" s="36"/>
      <c r="F219" s="7" t="s">
        <v>351</v>
      </c>
      <c r="G219" s="170"/>
      <c r="H219" s="171"/>
    </row>
    <row r="220" spans="1:8">
      <c r="A220" s="20" t="s">
        <v>155</v>
      </c>
      <c r="B220" s="20" t="s">
        <v>348</v>
      </c>
      <c r="C220" s="20" t="s">
        <v>69</v>
      </c>
      <c r="D220" s="22">
        <v>370</v>
      </c>
      <c r="E220" s="36"/>
      <c r="F220" s="7" t="s">
        <v>352</v>
      </c>
      <c r="G220" s="170"/>
      <c r="H220" s="171"/>
    </row>
    <row r="221" spans="1:8">
      <c r="A221" s="20" t="s">
        <v>155</v>
      </c>
      <c r="B221" s="20" t="s">
        <v>348</v>
      </c>
      <c r="C221" s="20" t="s">
        <v>71</v>
      </c>
      <c r="D221" s="22">
        <v>530</v>
      </c>
      <c r="E221" s="36"/>
      <c r="F221" s="7" t="s">
        <v>353</v>
      </c>
      <c r="G221" s="170"/>
      <c r="H221" s="171"/>
    </row>
    <row r="222" spans="1:8">
      <c r="A222" s="20" t="s">
        <v>155</v>
      </c>
      <c r="B222" s="20" t="s">
        <v>348</v>
      </c>
      <c r="C222" s="20" t="s">
        <v>73</v>
      </c>
      <c r="D222" s="22">
        <v>730</v>
      </c>
      <c r="E222" s="36"/>
      <c r="F222" s="7" t="s">
        <v>354</v>
      </c>
      <c r="G222" s="170"/>
      <c r="H222" s="171"/>
    </row>
    <row r="223" spans="1:8">
      <c r="A223" s="20" t="s">
        <v>155</v>
      </c>
      <c r="B223" s="20" t="s">
        <v>348</v>
      </c>
      <c r="C223" s="20" t="s">
        <v>75</v>
      </c>
      <c r="D223" s="22">
        <v>250</v>
      </c>
      <c r="E223" s="36"/>
      <c r="F223" s="7" t="s">
        <v>355</v>
      </c>
      <c r="G223" s="170"/>
      <c r="H223" s="171"/>
    </row>
    <row r="224" spans="1:8">
      <c r="A224" s="20" t="s">
        <v>155</v>
      </c>
      <c r="B224" s="20" t="s">
        <v>348</v>
      </c>
      <c r="C224" s="20" t="s">
        <v>85</v>
      </c>
      <c r="D224" s="22">
        <v>480</v>
      </c>
      <c r="E224" s="36"/>
      <c r="F224" s="7" t="s">
        <v>356</v>
      </c>
      <c r="G224" s="170"/>
      <c r="H224" s="171"/>
    </row>
    <row r="225" spans="1:8">
      <c r="A225" s="20" t="s">
        <v>155</v>
      </c>
      <c r="B225" s="20" t="s">
        <v>348</v>
      </c>
      <c r="C225" s="20" t="s">
        <v>77</v>
      </c>
      <c r="D225" s="22">
        <v>410</v>
      </c>
      <c r="E225" s="36"/>
      <c r="F225" s="7" t="s">
        <v>357</v>
      </c>
      <c r="G225" s="170"/>
      <c r="H225" s="171"/>
    </row>
    <row r="226" spans="1:8">
      <c r="A226" s="20" t="s">
        <v>155</v>
      </c>
      <c r="B226" s="20" t="s">
        <v>348</v>
      </c>
      <c r="C226" s="20" t="s">
        <v>79</v>
      </c>
      <c r="D226" s="22">
        <v>500</v>
      </c>
      <c r="E226" s="36"/>
      <c r="F226" s="7" t="s">
        <v>358</v>
      </c>
      <c r="G226" s="170"/>
      <c r="H226" s="171"/>
    </row>
    <row r="227" spans="1:8">
      <c r="A227" s="20" t="s">
        <v>155</v>
      </c>
      <c r="B227" s="20" t="s">
        <v>348</v>
      </c>
      <c r="C227" s="20" t="s">
        <v>136</v>
      </c>
      <c r="D227" s="22">
        <v>400</v>
      </c>
      <c r="E227" s="36"/>
      <c r="F227" s="7" t="s">
        <v>359</v>
      </c>
      <c r="G227" s="170"/>
      <c r="H227" s="171"/>
    </row>
    <row r="228" spans="1:8">
      <c r="A228" s="20" t="s">
        <v>155</v>
      </c>
      <c r="B228" s="20" t="s">
        <v>348</v>
      </c>
      <c r="C228" s="20" t="s">
        <v>145</v>
      </c>
      <c r="D228" s="22">
        <v>430</v>
      </c>
      <c r="E228" s="36"/>
      <c r="F228" s="7" t="s">
        <v>360</v>
      </c>
      <c r="G228" s="170"/>
      <c r="H228" s="171"/>
    </row>
    <row r="229" spans="1:8">
      <c r="A229" s="44" t="s">
        <v>155</v>
      </c>
      <c r="B229" s="44" t="s">
        <v>348</v>
      </c>
      <c r="C229" s="44" t="s">
        <v>147</v>
      </c>
      <c r="D229" s="45">
        <v>400</v>
      </c>
      <c r="E229" s="46"/>
      <c r="F229" s="47" t="s">
        <v>361</v>
      </c>
      <c r="G229" s="172"/>
      <c r="H229" s="173"/>
    </row>
    <row r="230" spans="1:8">
      <c r="A230" s="153" t="s">
        <v>38</v>
      </c>
      <c r="B230" s="154"/>
      <c r="C230" s="155"/>
      <c r="D230" s="25">
        <f>SUM(D217:D229)</f>
        <v>5600</v>
      </c>
      <c r="E230" s="26">
        <f>SUM(E217:E229)</f>
        <v>0</v>
      </c>
      <c r="F230" s="9"/>
      <c r="G230" s="174"/>
      <c r="H230" s="175"/>
    </row>
    <row r="231" spans="1:8">
      <c r="A231" s="167" t="s">
        <v>153</v>
      </c>
      <c r="B231" s="168"/>
      <c r="C231" s="169"/>
      <c r="D231" s="39">
        <f>SUM(D18,D31,D46,D58,D70,D81,D93,D107,D119,D129,D141,D155,D164,D174,D188,D202,D214,D230,)</f>
        <v>76590</v>
      </c>
      <c r="E231" s="39">
        <f>SUM(E18,E31,E46,E58,E70,E81,E93,E107,E119,E129,E141,E155,E164,E174,E188,E202,E214,E230,)</f>
        <v>0</v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A230:C230"/>
    <mergeCell ref="G230:H23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A214:C214"/>
    <mergeCell ref="G214:H214"/>
    <mergeCell ref="A215:C215"/>
    <mergeCell ref="A216:C216"/>
    <mergeCell ref="G216:H216"/>
    <mergeCell ref="G217:H217"/>
    <mergeCell ref="G218:H218"/>
    <mergeCell ref="G219:H219"/>
    <mergeCell ref="G220:H220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197:H197"/>
    <mergeCell ref="G198:H198"/>
    <mergeCell ref="G199:H199"/>
    <mergeCell ref="G200:H200"/>
    <mergeCell ref="G201:H201"/>
    <mergeCell ref="A202:C202"/>
    <mergeCell ref="G202:H202"/>
    <mergeCell ref="A203:C203"/>
    <mergeCell ref="A204:C204"/>
    <mergeCell ref="G204:H204"/>
    <mergeCell ref="A189:C189"/>
    <mergeCell ref="A190:C190"/>
    <mergeCell ref="G190:H190"/>
    <mergeCell ref="G191:H191"/>
    <mergeCell ref="G192:H192"/>
    <mergeCell ref="G193:H193"/>
    <mergeCell ref="G194:H194"/>
    <mergeCell ref="G195:H195"/>
    <mergeCell ref="G196:H196"/>
    <mergeCell ref="G181:H181"/>
    <mergeCell ref="G182:H182"/>
    <mergeCell ref="G183:H183"/>
    <mergeCell ref="G184:H184"/>
    <mergeCell ref="G185:H185"/>
    <mergeCell ref="G186:H186"/>
    <mergeCell ref="G187:H187"/>
    <mergeCell ref="A188:C188"/>
    <mergeCell ref="G188:H188"/>
    <mergeCell ref="A174:C174"/>
    <mergeCell ref="G174:H174"/>
    <mergeCell ref="A175:C175"/>
    <mergeCell ref="A176:C176"/>
    <mergeCell ref="G176:H176"/>
    <mergeCell ref="G177:H177"/>
    <mergeCell ref="G178:H178"/>
    <mergeCell ref="G179:H179"/>
    <mergeCell ref="G180:H180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G150:H150"/>
    <mergeCell ref="G151:H151"/>
    <mergeCell ref="G152:H152"/>
    <mergeCell ref="G153:H153"/>
    <mergeCell ref="G154:H154"/>
    <mergeCell ref="A155:C155"/>
    <mergeCell ref="G155:H155"/>
    <mergeCell ref="A156:C156"/>
    <mergeCell ref="A157:C157"/>
    <mergeCell ref="G157:H157"/>
    <mergeCell ref="A142:C142"/>
    <mergeCell ref="A143:C143"/>
    <mergeCell ref="G143:H143"/>
    <mergeCell ref="G144:H144"/>
    <mergeCell ref="G145:H145"/>
    <mergeCell ref="G146:H146"/>
    <mergeCell ref="G147:H147"/>
    <mergeCell ref="G148:H148"/>
    <mergeCell ref="G149:H149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A141:C141"/>
    <mergeCell ref="G141:H141"/>
    <mergeCell ref="G126:H126"/>
    <mergeCell ref="G127:H127"/>
    <mergeCell ref="G128:H128"/>
    <mergeCell ref="A129:C129"/>
    <mergeCell ref="G129:H129"/>
    <mergeCell ref="A130:C130"/>
    <mergeCell ref="A131:C131"/>
    <mergeCell ref="G131:H131"/>
    <mergeCell ref="G132:H132"/>
    <mergeCell ref="A119:C119"/>
    <mergeCell ref="G119:H119"/>
    <mergeCell ref="A120:C120"/>
    <mergeCell ref="A121:C121"/>
    <mergeCell ref="G121:H121"/>
    <mergeCell ref="G122:H122"/>
    <mergeCell ref="G123:H123"/>
    <mergeCell ref="G124:H124"/>
    <mergeCell ref="G125:H125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02:H102"/>
    <mergeCell ref="G103:H103"/>
    <mergeCell ref="G104:H104"/>
    <mergeCell ref="G105:H105"/>
    <mergeCell ref="G106:H106"/>
    <mergeCell ref="A107:C107"/>
    <mergeCell ref="G107:H107"/>
    <mergeCell ref="A108:C108"/>
    <mergeCell ref="A109:C109"/>
    <mergeCell ref="G109:H109"/>
    <mergeCell ref="A94:C94"/>
    <mergeCell ref="A95:C95"/>
    <mergeCell ref="G95:H95"/>
    <mergeCell ref="G96:H96"/>
    <mergeCell ref="G97:H97"/>
    <mergeCell ref="G98:H98"/>
    <mergeCell ref="G99:H99"/>
    <mergeCell ref="G100:H100"/>
    <mergeCell ref="G101:H101"/>
    <mergeCell ref="G86:H86"/>
    <mergeCell ref="G87:H87"/>
    <mergeCell ref="G88:H88"/>
    <mergeCell ref="G89:H89"/>
    <mergeCell ref="G90:H90"/>
    <mergeCell ref="G91:H91"/>
    <mergeCell ref="G92:H92"/>
    <mergeCell ref="A93:C93"/>
    <mergeCell ref="G93:H93"/>
    <mergeCell ref="G79:H79"/>
    <mergeCell ref="G80:H80"/>
    <mergeCell ref="A81:C81"/>
    <mergeCell ref="G81:H81"/>
    <mergeCell ref="A82:C82"/>
    <mergeCell ref="A83:C83"/>
    <mergeCell ref="G83:H83"/>
    <mergeCell ref="G84:H84"/>
    <mergeCell ref="G85:H85"/>
    <mergeCell ref="A71:C71"/>
    <mergeCell ref="A72:C72"/>
    <mergeCell ref="G72:H72"/>
    <mergeCell ref="G73:H73"/>
    <mergeCell ref="G74:H74"/>
    <mergeCell ref="G75:H75"/>
    <mergeCell ref="G76:H76"/>
    <mergeCell ref="G77:H77"/>
    <mergeCell ref="G78:H78"/>
    <mergeCell ref="G63:H63"/>
    <mergeCell ref="G64:H64"/>
    <mergeCell ref="G65:H65"/>
    <mergeCell ref="G66:H66"/>
    <mergeCell ref="G67:H67"/>
    <mergeCell ref="G68:H68"/>
    <mergeCell ref="G69:H69"/>
    <mergeCell ref="A70:C70"/>
    <mergeCell ref="G70:H70"/>
    <mergeCell ref="G56:H56"/>
    <mergeCell ref="G57:H57"/>
    <mergeCell ref="A58:C58"/>
    <mergeCell ref="G58:H58"/>
    <mergeCell ref="A59:C59"/>
    <mergeCell ref="A60:C60"/>
    <mergeCell ref="G60:H60"/>
    <mergeCell ref="G61:H61"/>
    <mergeCell ref="G62:H62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23:H23"/>
    <mergeCell ref="G24:H24"/>
    <mergeCell ref="G25:H25"/>
    <mergeCell ref="G26:H26"/>
    <mergeCell ref="G27:H27"/>
    <mergeCell ref="G28:H28"/>
    <mergeCell ref="G29:H29"/>
    <mergeCell ref="G30:H30"/>
    <mergeCell ref="A31:C31"/>
    <mergeCell ref="G31:H31"/>
    <mergeCell ref="A231:C231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</mergeCells>
  <phoneticPr fontId="3"/>
  <conditionalFormatting sqref="D1:E1048576">
    <cfRule type="expression" dxfId="17" priority="2">
      <formula>IF(ISNUMBER($D1), VALUE($D1)&lt;VALUE($E1),FALSE)</formula>
    </cfRule>
  </conditionalFormatting>
  <conditionalFormatting sqref="E1:E1048576">
    <cfRule type="expression" dxfId="1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DBA6-C9F2-4F6F-AD17-EAADDA4DA383}">
  <sheetPr>
    <pageSetUpPr fitToPage="1"/>
  </sheetPr>
  <dimension ref="A1:H25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362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E259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363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364</v>
      </c>
      <c r="B8" s="20" t="s">
        <v>365</v>
      </c>
      <c r="C8" s="20" t="s">
        <v>62</v>
      </c>
      <c r="D8" s="22">
        <v>480</v>
      </c>
      <c r="E8" s="36"/>
      <c r="F8" s="7" t="s">
        <v>366</v>
      </c>
      <c r="G8" s="178"/>
      <c r="H8" s="179"/>
    </row>
    <row r="9" spans="1:8">
      <c r="A9" s="20" t="s">
        <v>364</v>
      </c>
      <c r="B9" s="20" t="s">
        <v>365</v>
      </c>
      <c r="C9" s="20" t="s">
        <v>65</v>
      </c>
      <c r="D9" s="22">
        <v>480</v>
      </c>
      <c r="E9" s="36"/>
      <c r="F9" s="7" t="s">
        <v>367</v>
      </c>
      <c r="G9" s="170"/>
      <c r="H9" s="171"/>
    </row>
    <row r="10" spans="1:8">
      <c r="A10" s="44" t="s">
        <v>364</v>
      </c>
      <c r="B10" s="44" t="s">
        <v>365</v>
      </c>
      <c r="C10" s="44" t="s">
        <v>67</v>
      </c>
      <c r="D10" s="45">
        <v>580</v>
      </c>
      <c r="E10" s="46"/>
      <c r="F10" s="47" t="s">
        <v>368</v>
      </c>
      <c r="G10" s="172"/>
      <c r="H10" s="173"/>
    </row>
    <row r="11" spans="1:8">
      <c r="A11" s="20" t="s">
        <v>364</v>
      </c>
      <c r="B11" s="20" t="s">
        <v>365</v>
      </c>
      <c r="C11" s="20" t="s">
        <v>69</v>
      </c>
      <c r="D11" s="22">
        <v>400</v>
      </c>
      <c r="E11" s="36"/>
      <c r="F11" s="7" t="s">
        <v>369</v>
      </c>
      <c r="G11" s="170"/>
      <c r="H11" s="171"/>
    </row>
    <row r="12" spans="1:8">
      <c r="A12" s="20" t="s">
        <v>364</v>
      </c>
      <c r="B12" s="20" t="s">
        <v>365</v>
      </c>
      <c r="C12" s="20" t="s">
        <v>71</v>
      </c>
      <c r="D12" s="22">
        <v>380</v>
      </c>
      <c r="E12" s="36"/>
      <c r="F12" s="7" t="s">
        <v>370</v>
      </c>
      <c r="G12" s="170"/>
      <c r="H12" s="171"/>
    </row>
    <row r="13" spans="1:8">
      <c r="A13" s="20" t="s">
        <v>364</v>
      </c>
      <c r="B13" s="20" t="s">
        <v>365</v>
      </c>
      <c r="C13" s="20" t="s">
        <v>73</v>
      </c>
      <c r="D13" s="22">
        <v>360</v>
      </c>
      <c r="E13" s="36"/>
      <c r="F13" s="7" t="s">
        <v>371</v>
      </c>
      <c r="G13" s="170"/>
      <c r="H13" s="171"/>
    </row>
    <row r="14" spans="1:8">
      <c r="A14" s="20" t="s">
        <v>364</v>
      </c>
      <c r="B14" s="20" t="s">
        <v>365</v>
      </c>
      <c r="C14" s="20" t="s">
        <v>75</v>
      </c>
      <c r="D14" s="22">
        <v>290</v>
      </c>
      <c r="E14" s="36"/>
      <c r="F14" s="7" t="s">
        <v>372</v>
      </c>
      <c r="G14" s="170"/>
      <c r="H14" s="171"/>
    </row>
    <row r="15" spans="1:8">
      <c r="A15" s="20" t="s">
        <v>364</v>
      </c>
      <c r="B15" s="20" t="s">
        <v>365</v>
      </c>
      <c r="C15" s="20" t="s">
        <v>85</v>
      </c>
      <c r="D15" s="22">
        <v>330</v>
      </c>
      <c r="E15" s="36"/>
      <c r="F15" s="7" t="s">
        <v>373</v>
      </c>
      <c r="G15" s="170"/>
      <c r="H15" s="171"/>
    </row>
    <row r="16" spans="1:8">
      <c r="A16" s="20" t="s">
        <v>364</v>
      </c>
      <c r="B16" s="20" t="s">
        <v>365</v>
      </c>
      <c r="C16" s="20" t="s">
        <v>77</v>
      </c>
      <c r="D16" s="22">
        <v>320</v>
      </c>
      <c r="E16" s="36"/>
      <c r="F16" s="7" t="s">
        <v>374</v>
      </c>
      <c r="G16" s="170"/>
      <c r="H16" s="171"/>
    </row>
    <row r="17" spans="1:8">
      <c r="A17" s="153" t="s">
        <v>38</v>
      </c>
      <c r="B17" s="154"/>
      <c r="C17" s="155"/>
      <c r="D17" s="25">
        <f>SUM(D8:D16)</f>
        <v>3620</v>
      </c>
      <c r="E17" s="26">
        <f>SUM(E8:E16)</f>
        <v>0</v>
      </c>
      <c r="F17" s="9"/>
      <c r="G17" s="174"/>
      <c r="H17" s="175"/>
    </row>
    <row r="18" spans="1:8">
      <c r="A18" s="164" t="s">
        <v>375</v>
      </c>
      <c r="B18" s="165"/>
      <c r="C18" s="166"/>
      <c r="D18" s="18"/>
      <c r="E18" s="19"/>
      <c r="F18" s="19"/>
      <c r="G18" s="19"/>
      <c r="H18" s="19"/>
    </row>
    <row r="19" spans="1:8">
      <c r="A19" s="150" t="s">
        <v>33</v>
      </c>
      <c r="B19" s="151"/>
      <c r="C19" s="152"/>
      <c r="D19" s="5" t="s">
        <v>34</v>
      </c>
      <c r="E19" s="6" t="s">
        <v>35</v>
      </c>
      <c r="F19" s="6" t="s">
        <v>36</v>
      </c>
      <c r="G19" s="176" t="s">
        <v>18</v>
      </c>
      <c r="H19" s="177"/>
    </row>
    <row r="20" spans="1:8">
      <c r="A20" s="20" t="s">
        <v>364</v>
      </c>
      <c r="B20" s="20" t="s">
        <v>376</v>
      </c>
      <c r="C20" s="20" t="s">
        <v>62</v>
      </c>
      <c r="D20" s="22">
        <v>690</v>
      </c>
      <c r="E20" s="36"/>
      <c r="F20" s="7" t="s">
        <v>377</v>
      </c>
      <c r="G20" s="178"/>
      <c r="H20" s="179"/>
    </row>
    <row r="21" spans="1:8">
      <c r="A21" s="20" t="s">
        <v>364</v>
      </c>
      <c r="B21" s="20" t="s">
        <v>376</v>
      </c>
      <c r="C21" s="20" t="s">
        <v>65</v>
      </c>
      <c r="D21" s="22">
        <v>490</v>
      </c>
      <c r="E21" s="36"/>
      <c r="F21" s="7" t="s">
        <v>378</v>
      </c>
      <c r="G21" s="170"/>
      <c r="H21" s="171"/>
    </row>
    <row r="22" spans="1:8">
      <c r="A22" s="20" t="s">
        <v>364</v>
      </c>
      <c r="B22" s="20" t="s">
        <v>376</v>
      </c>
      <c r="C22" s="20" t="s">
        <v>67</v>
      </c>
      <c r="D22" s="22">
        <v>360</v>
      </c>
      <c r="E22" s="36"/>
      <c r="F22" s="7" t="s">
        <v>379</v>
      </c>
      <c r="G22" s="170"/>
      <c r="H22" s="171"/>
    </row>
    <row r="23" spans="1:8">
      <c r="A23" s="20" t="s">
        <v>364</v>
      </c>
      <c r="B23" s="20" t="s">
        <v>376</v>
      </c>
      <c r="C23" s="20" t="s">
        <v>69</v>
      </c>
      <c r="D23" s="22">
        <v>680</v>
      </c>
      <c r="E23" s="36"/>
      <c r="F23" s="7" t="s">
        <v>380</v>
      </c>
      <c r="G23" s="170"/>
      <c r="H23" s="171"/>
    </row>
    <row r="24" spans="1:8">
      <c r="A24" s="20" t="s">
        <v>364</v>
      </c>
      <c r="B24" s="20" t="s">
        <v>376</v>
      </c>
      <c r="C24" s="20" t="s">
        <v>71</v>
      </c>
      <c r="D24" s="22">
        <v>630</v>
      </c>
      <c r="E24" s="36"/>
      <c r="F24" s="7" t="s">
        <v>381</v>
      </c>
      <c r="G24" s="170"/>
      <c r="H24" s="171"/>
    </row>
    <row r="25" spans="1:8">
      <c r="A25" s="44" t="s">
        <v>364</v>
      </c>
      <c r="B25" s="44" t="s">
        <v>376</v>
      </c>
      <c r="C25" s="44" t="s">
        <v>73</v>
      </c>
      <c r="D25" s="45">
        <v>420</v>
      </c>
      <c r="E25" s="46"/>
      <c r="F25" s="47" t="s">
        <v>382</v>
      </c>
      <c r="G25" s="172"/>
      <c r="H25" s="173"/>
    </row>
    <row r="26" spans="1:8">
      <c r="A26" s="153" t="s">
        <v>38</v>
      </c>
      <c r="B26" s="154"/>
      <c r="C26" s="155"/>
      <c r="D26" s="25">
        <f>SUM(D20:D25)</f>
        <v>3270</v>
      </c>
      <c r="E26" s="26">
        <f>SUM(E20:E25)</f>
        <v>0</v>
      </c>
      <c r="F26" s="9"/>
      <c r="G26" s="174"/>
      <c r="H26" s="175"/>
    </row>
    <row r="27" spans="1:8">
      <c r="A27" s="164" t="s">
        <v>383</v>
      </c>
      <c r="B27" s="165"/>
      <c r="C27" s="166"/>
      <c r="D27" s="18"/>
      <c r="E27" s="19"/>
      <c r="F27" s="19"/>
      <c r="G27" s="19"/>
      <c r="H27" s="19"/>
    </row>
    <row r="28" spans="1:8">
      <c r="A28" s="150" t="s">
        <v>33</v>
      </c>
      <c r="B28" s="151"/>
      <c r="C28" s="152"/>
      <c r="D28" s="5" t="s">
        <v>34</v>
      </c>
      <c r="E28" s="6" t="s">
        <v>35</v>
      </c>
      <c r="F28" s="6" t="s">
        <v>36</v>
      </c>
      <c r="G28" s="176" t="s">
        <v>18</v>
      </c>
      <c r="H28" s="177"/>
    </row>
    <row r="29" spans="1:8">
      <c r="A29" s="20" t="s">
        <v>364</v>
      </c>
      <c r="B29" s="20" t="s">
        <v>384</v>
      </c>
      <c r="C29" s="20" t="s">
        <v>62</v>
      </c>
      <c r="D29" s="22">
        <v>230</v>
      </c>
      <c r="E29" s="36"/>
      <c r="F29" s="7" t="s">
        <v>385</v>
      </c>
      <c r="G29" s="178"/>
      <c r="H29" s="179"/>
    </row>
    <row r="30" spans="1:8">
      <c r="A30" s="20" t="s">
        <v>364</v>
      </c>
      <c r="B30" s="20" t="s">
        <v>384</v>
      </c>
      <c r="C30" s="20" t="s">
        <v>65</v>
      </c>
      <c r="D30" s="22">
        <v>500</v>
      </c>
      <c r="E30" s="36"/>
      <c r="F30" s="7" t="s">
        <v>386</v>
      </c>
      <c r="G30" s="170"/>
      <c r="H30" s="171"/>
    </row>
    <row r="31" spans="1:8">
      <c r="A31" s="20" t="s">
        <v>364</v>
      </c>
      <c r="B31" s="20" t="s">
        <v>384</v>
      </c>
      <c r="C31" s="20" t="s">
        <v>67</v>
      </c>
      <c r="D31" s="22">
        <v>740</v>
      </c>
      <c r="E31" s="36"/>
      <c r="F31" s="7" t="s">
        <v>387</v>
      </c>
      <c r="G31" s="170"/>
      <c r="H31" s="171"/>
    </row>
    <row r="32" spans="1:8">
      <c r="A32" s="20" t="s">
        <v>364</v>
      </c>
      <c r="B32" s="20" t="s">
        <v>384</v>
      </c>
      <c r="C32" s="20" t="s">
        <v>69</v>
      </c>
      <c r="D32" s="22">
        <v>450</v>
      </c>
      <c r="E32" s="36"/>
      <c r="F32" s="7" t="s">
        <v>388</v>
      </c>
      <c r="G32" s="170"/>
      <c r="H32" s="171"/>
    </row>
    <row r="33" spans="1:8">
      <c r="A33" s="20" t="s">
        <v>364</v>
      </c>
      <c r="B33" s="20" t="s">
        <v>384</v>
      </c>
      <c r="C33" s="20" t="s">
        <v>71</v>
      </c>
      <c r="D33" s="22">
        <v>400</v>
      </c>
      <c r="E33" s="36"/>
      <c r="F33" s="7" t="s">
        <v>389</v>
      </c>
      <c r="G33" s="170"/>
      <c r="H33" s="171"/>
    </row>
    <row r="34" spans="1:8">
      <c r="A34" s="20" t="s">
        <v>364</v>
      </c>
      <c r="B34" s="20" t="s">
        <v>384</v>
      </c>
      <c r="C34" s="20" t="s">
        <v>73</v>
      </c>
      <c r="D34" s="22">
        <v>500</v>
      </c>
      <c r="E34" s="36"/>
      <c r="F34" s="7" t="s">
        <v>390</v>
      </c>
      <c r="G34" s="170"/>
      <c r="H34" s="171"/>
    </row>
    <row r="35" spans="1:8">
      <c r="A35" s="20" t="s">
        <v>364</v>
      </c>
      <c r="B35" s="20" t="s">
        <v>384</v>
      </c>
      <c r="C35" s="20" t="s">
        <v>75</v>
      </c>
      <c r="D35" s="22">
        <v>450</v>
      </c>
      <c r="E35" s="36"/>
      <c r="F35" s="7" t="s">
        <v>391</v>
      </c>
      <c r="G35" s="170"/>
      <c r="H35" s="171"/>
    </row>
    <row r="36" spans="1:8">
      <c r="A36" s="20" t="s">
        <v>364</v>
      </c>
      <c r="B36" s="20" t="s">
        <v>384</v>
      </c>
      <c r="C36" s="20" t="s">
        <v>85</v>
      </c>
      <c r="D36" s="22">
        <v>310</v>
      </c>
      <c r="E36" s="36"/>
      <c r="F36" s="7" t="s">
        <v>392</v>
      </c>
      <c r="G36" s="170"/>
      <c r="H36" s="171"/>
    </row>
    <row r="37" spans="1:8">
      <c r="A37" s="44" t="s">
        <v>364</v>
      </c>
      <c r="B37" s="44" t="s">
        <v>384</v>
      </c>
      <c r="C37" s="44" t="s">
        <v>77</v>
      </c>
      <c r="D37" s="45">
        <v>430</v>
      </c>
      <c r="E37" s="46"/>
      <c r="F37" s="47" t="s">
        <v>393</v>
      </c>
      <c r="G37" s="172"/>
      <c r="H37" s="173"/>
    </row>
    <row r="38" spans="1:8">
      <c r="A38" s="153" t="s">
        <v>38</v>
      </c>
      <c r="B38" s="154"/>
      <c r="C38" s="155"/>
      <c r="D38" s="25">
        <f>SUM(D29:D37)</f>
        <v>4010</v>
      </c>
      <c r="E38" s="26">
        <f>SUM(E29:E37)</f>
        <v>0</v>
      </c>
      <c r="F38" s="9"/>
      <c r="G38" s="174"/>
      <c r="H38" s="175"/>
    </row>
    <row r="39" spans="1:8">
      <c r="A39" s="164" t="s">
        <v>394</v>
      </c>
      <c r="B39" s="165"/>
      <c r="C39" s="166"/>
      <c r="D39" s="18"/>
      <c r="E39" s="19"/>
      <c r="F39" s="19"/>
      <c r="G39" s="19"/>
      <c r="H39" s="19"/>
    </row>
    <row r="40" spans="1:8">
      <c r="A40" s="150" t="s">
        <v>33</v>
      </c>
      <c r="B40" s="151"/>
      <c r="C40" s="152"/>
      <c r="D40" s="5" t="s">
        <v>34</v>
      </c>
      <c r="E40" s="6" t="s">
        <v>35</v>
      </c>
      <c r="F40" s="6" t="s">
        <v>36</v>
      </c>
      <c r="G40" s="176" t="s">
        <v>18</v>
      </c>
      <c r="H40" s="177"/>
    </row>
    <row r="41" spans="1:8">
      <c r="A41" s="20" t="s">
        <v>364</v>
      </c>
      <c r="B41" s="20" t="s">
        <v>395</v>
      </c>
      <c r="C41" s="20" t="s">
        <v>62</v>
      </c>
      <c r="D41" s="22">
        <v>410</v>
      </c>
      <c r="E41" s="36"/>
      <c r="F41" s="7" t="s">
        <v>396</v>
      </c>
      <c r="G41" s="178"/>
      <c r="H41" s="179"/>
    </row>
    <row r="42" spans="1:8">
      <c r="A42" s="20" t="s">
        <v>364</v>
      </c>
      <c r="B42" s="20" t="s">
        <v>395</v>
      </c>
      <c r="C42" s="20" t="s">
        <v>67</v>
      </c>
      <c r="D42" s="22">
        <v>480</v>
      </c>
      <c r="E42" s="36"/>
      <c r="F42" s="7" t="s">
        <v>397</v>
      </c>
      <c r="G42" s="170"/>
      <c r="H42" s="171"/>
    </row>
    <row r="43" spans="1:8">
      <c r="A43" s="20" t="s">
        <v>364</v>
      </c>
      <c r="B43" s="20" t="s">
        <v>395</v>
      </c>
      <c r="C43" s="20" t="s">
        <v>69</v>
      </c>
      <c r="D43" s="22">
        <v>290</v>
      </c>
      <c r="E43" s="36"/>
      <c r="F43" s="7" t="s">
        <v>398</v>
      </c>
      <c r="G43" s="170"/>
      <c r="H43" s="171"/>
    </row>
    <row r="44" spans="1:8">
      <c r="A44" s="20" t="s">
        <v>364</v>
      </c>
      <c r="B44" s="20" t="s">
        <v>395</v>
      </c>
      <c r="C44" s="20" t="s">
        <v>71</v>
      </c>
      <c r="D44" s="22">
        <v>170</v>
      </c>
      <c r="E44" s="36"/>
      <c r="F44" s="7" t="s">
        <v>399</v>
      </c>
      <c r="G44" s="170"/>
      <c r="H44" s="171"/>
    </row>
    <row r="45" spans="1:8">
      <c r="A45" s="20" t="s">
        <v>364</v>
      </c>
      <c r="B45" s="20" t="s">
        <v>395</v>
      </c>
      <c r="C45" s="20" t="s">
        <v>73</v>
      </c>
      <c r="D45" s="22">
        <v>680</v>
      </c>
      <c r="E45" s="36"/>
      <c r="F45" s="7" t="s">
        <v>400</v>
      </c>
      <c r="G45" s="170"/>
      <c r="H45" s="171"/>
    </row>
    <row r="46" spans="1:8">
      <c r="A46" s="20" t="s">
        <v>364</v>
      </c>
      <c r="B46" s="20" t="s">
        <v>395</v>
      </c>
      <c r="C46" s="20" t="s">
        <v>75</v>
      </c>
      <c r="D46" s="22">
        <v>620</v>
      </c>
      <c r="E46" s="36"/>
      <c r="F46" s="7" t="s">
        <v>401</v>
      </c>
      <c r="G46" s="170"/>
      <c r="H46" s="171"/>
    </row>
    <row r="47" spans="1:8">
      <c r="A47" s="20" t="s">
        <v>364</v>
      </c>
      <c r="B47" s="20" t="s">
        <v>395</v>
      </c>
      <c r="C47" s="20" t="s">
        <v>85</v>
      </c>
      <c r="D47" s="22">
        <v>620</v>
      </c>
      <c r="E47" s="36"/>
      <c r="F47" s="7" t="s">
        <v>402</v>
      </c>
      <c r="G47" s="170"/>
      <c r="H47" s="171"/>
    </row>
    <row r="48" spans="1:8">
      <c r="A48" s="44" t="s">
        <v>364</v>
      </c>
      <c r="B48" s="44" t="s">
        <v>395</v>
      </c>
      <c r="C48" s="44" t="s">
        <v>77</v>
      </c>
      <c r="D48" s="45">
        <v>720</v>
      </c>
      <c r="E48" s="46"/>
      <c r="F48" s="47" t="s">
        <v>403</v>
      </c>
      <c r="G48" s="172"/>
      <c r="H48" s="173"/>
    </row>
    <row r="49" spans="1:8">
      <c r="A49" s="153" t="s">
        <v>38</v>
      </c>
      <c r="B49" s="154"/>
      <c r="C49" s="155"/>
      <c r="D49" s="25">
        <f>SUM(D41:D48)</f>
        <v>3990</v>
      </c>
      <c r="E49" s="26">
        <f>SUM(E41:E48)</f>
        <v>0</v>
      </c>
      <c r="F49" s="9"/>
      <c r="G49" s="174"/>
      <c r="H49" s="175"/>
    </row>
    <row r="50" spans="1:8">
      <c r="A50" s="164" t="s">
        <v>404</v>
      </c>
      <c r="B50" s="165"/>
      <c r="C50" s="166"/>
      <c r="D50" s="18"/>
      <c r="E50" s="19"/>
      <c r="F50" s="19"/>
      <c r="G50" s="19"/>
      <c r="H50" s="19"/>
    </row>
    <row r="51" spans="1:8">
      <c r="A51" s="150" t="s">
        <v>33</v>
      </c>
      <c r="B51" s="151"/>
      <c r="C51" s="152"/>
      <c r="D51" s="5" t="s">
        <v>34</v>
      </c>
      <c r="E51" s="6" t="s">
        <v>35</v>
      </c>
      <c r="F51" s="6" t="s">
        <v>36</v>
      </c>
      <c r="G51" s="176" t="s">
        <v>18</v>
      </c>
      <c r="H51" s="177"/>
    </row>
    <row r="52" spans="1:8">
      <c r="A52" s="20" t="s">
        <v>364</v>
      </c>
      <c r="B52" s="20" t="s">
        <v>405</v>
      </c>
      <c r="C52" s="20" t="s">
        <v>62</v>
      </c>
      <c r="D52" s="22">
        <v>450</v>
      </c>
      <c r="E52" s="36"/>
      <c r="F52" s="7" t="s">
        <v>406</v>
      </c>
      <c r="G52" s="178"/>
      <c r="H52" s="179"/>
    </row>
    <row r="53" spans="1:8">
      <c r="A53" s="20" t="s">
        <v>364</v>
      </c>
      <c r="B53" s="20" t="s">
        <v>405</v>
      </c>
      <c r="C53" s="20" t="s">
        <v>65</v>
      </c>
      <c r="D53" s="22">
        <v>550</v>
      </c>
      <c r="E53" s="36"/>
      <c r="F53" s="7" t="s">
        <v>407</v>
      </c>
      <c r="G53" s="170"/>
      <c r="H53" s="171"/>
    </row>
    <row r="54" spans="1:8">
      <c r="A54" s="20" t="s">
        <v>364</v>
      </c>
      <c r="B54" s="20" t="s">
        <v>405</v>
      </c>
      <c r="C54" s="20" t="s">
        <v>67</v>
      </c>
      <c r="D54" s="22">
        <v>310</v>
      </c>
      <c r="E54" s="36"/>
      <c r="F54" s="7" t="s">
        <v>408</v>
      </c>
      <c r="G54" s="170"/>
      <c r="H54" s="171"/>
    </row>
    <row r="55" spans="1:8">
      <c r="A55" s="20" t="s">
        <v>364</v>
      </c>
      <c r="B55" s="20" t="s">
        <v>405</v>
      </c>
      <c r="C55" s="20" t="s">
        <v>69</v>
      </c>
      <c r="D55" s="22">
        <v>220</v>
      </c>
      <c r="E55" s="36"/>
      <c r="F55" s="7" t="s">
        <v>409</v>
      </c>
      <c r="G55" s="170"/>
      <c r="H55" s="171"/>
    </row>
    <row r="56" spans="1:8">
      <c r="A56" s="20" t="s">
        <v>364</v>
      </c>
      <c r="B56" s="20" t="s">
        <v>405</v>
      </c>
      <c r="C56" s="20" t="s">
        <v>71</v>
      </c>
      <c r="D56" s="22">
        <v>510</v>
      </c>
      <c r="E56" s="36"/>
      <c r="F56" s="7" t="s">
        <v>410</v>
      </c>
      <c r="G56" s="170"/>
      <c r="H56" s="171"/>
    </row>
    <row r="57" spans="1:8">
      <c r="A57" s="20" t="s">
        <v>364</v>
      </c>
      <c r="B57" s="20" t="s">
        <v>405</v>
      </c>
      <c r="C57" s="20" t="s">
        <v>73</v>
      </c>
      <c r="D57" s="22">
        <v>390</v>
      </c>
      <c r="E57" s="36"/>
      <c r="F57" s="7" t="s">
        <v>411</v>
      </c>
      <c r="G57" s="170"/>
      <c r="H57" s="171"/>
    </row>
    <row r="58" spans="1:8">
      <c r="A58" s="20" t="s">
        <v>364</v>
      </c>
      <c r="B58" s="20" t="s">
        <v>405</v>
      </c>
      <c r="C58" s="20" t="s">
        <v>75</v>
      </c>
      <c r="D58" s="22">
        <v>350</v>
      </c>
      <c r="E58" s="36"/>
      <c r="F58" s="7" t="s">
        <v>412</v>
      </c>
      <c r="G58" s="170"/>
      <c r="H58" s="171"/>
    </row>
    <row r="59" spans="1:8">
      <c r="A59" s="20" t="s">
        <v>364</v>
      </c>
      <c r="B59" s="20" t="s">
        <v>405</v>
      </c>
      <c r="C59" s="20" t="s">
        <v>85</v>
      </c>
      <c r="D59" s="22">
        <v>210</v>
      </c>
      <c r="E59" s="36"/>
      <c r="F59" s="7" t="s">
        <v>413</v>
      </c>
      <c r="G59" s="170"/>
      <c r="H59" s="171"/>
    </row>
    <row r="60" spans="1:8">
      <c r="A60" s="20" t="s">
        <v>364</v>
      </c>
      <c r="B60" s="20" t="s">
        <v>405</v>
      </c>
      <c r="C60" s="20" t="s">
        <v>77</v>
      </c>
      <c r="D60" s="22">
        <v>210</v>
      </c>
      <c r="E60" s="36"/>
      <c r="F60" s="7" t="s">
        <v>414</v>
      </c>
      <c r="G60" s="170"/>
      <c r="H60" s="171"/>
    </row>
    <row r="61" spans="1:8">
      <c r="A61" s="20" t="s">
        <v>364</v>
      </c>
      <c r="B61" s="20" t="s">
        <v>405</v>
      </c>
      <c r="C61" s="20" t="s">
        <v>79</v>
      </c>
      <c r="D61" s="22">
        <v>260</v>
      </c>
      <c r="E61" s="36"/>
      <c r="F61" s="7" t="s">
        <v>415</v>
      </c>
      <c r="G61" s="170"/>
      <c r="H61" s="171"/>
    </row>
    <row r="62" spans="1:8">
      <c r="A62" s="20" t="s">
        <v>364</v>
      </c>
      <c r="B62" s="20" t="s">
        <v>405</v>
      </c>
      <c r="C62" s="20" t="s">
        <v>136</v>
      </c>
      <c r="D62" s="22">
        <v>170</v>
      </c>
      <c r="E62" s="36"/>
      <c r="F62" s="7" t="s">
        <v>416</v>
      </c>
      <c r="G62" s="170"/>
      <c r="H62" s="171"/>
    </row>
    <row r="63" spans="1:8">
      <c r="A63" s="20" t="s">
        <v>364</v>
      </c>
      <c r="B63" s="20" t="s">
        <v>405</v>
      </c>
      <c r="C63" s="20" t="s">
        <v>145</v>
      </c>
      <c r="D63" s="22">
        <v>180</v>
      </c>
      <c r="E63" s="36"/>
      <c r="F63" s="7" t="s">
        <v>417</v>
      </c>
      <c r="G63" s="170"/>
      <c r="H63" s="171"/>
    </row>
    <row r="64" spans="1:8">
      <c r="A64" s="20" t="s">
        <v>364</v>
      </c>
      <c r="B64" s="20" t="s">
        <v>405</v>
      </c>
      <c r="C64" s="20" t="s">
        <v>147</v>
      </c>
      <c r="D64" s="22">
        <v>240</v>
      </c>
      <c r="E64" s="36"/>
      <c r="F64" s="7" t="s">
        <v>418</v>
      </c>
      <c r="G64" s="170"/>
      <c r="H64" s="171"/>
    </row>
    <row r="65" spans="1:8">
      <c r="A65" s="20" t="s">
        <v>364</v>
      </c>
      <c r="B65" s="20" t="s">
        <v>405</v>
      </c>
      <c r="C65" s="20" t="s">
        <v>149</v>
      </c>
      <c r="D65" s="22">
        <v>420</v>
      </c>
      <c r="E65" s="36"/>
      <c r="F65" s="7" t="s">
        <v>419</v>
      </c>
      <c r="G65" s="170"/>
      <c r="H65" s="171"/>
    </row>
    <row r="66" spans="1:8">
      <c r="A66" s="20" t="s">
        <v>364</v>
      </c>
      <c r="B66" s="20" t="s">
        <v>405</v>
      </c>
      <c r="C66" s="20" t="s">
        <v>151</v>
      </c>
      <c r="D66" s="22">
        <v>150</v>
      </c>
      <c r="E66" s="36"/>
      <c r="F66" s="7" t="s">
        <v>420</v>
      </c>
      <c r="G66" s="170"/>
      <c r="H66" s="171"/>
    </row>
    <row r="67" spans="1:8">
      <c r="A67" s="44" t="s">
        <v>364</v>
      </c>
      <c r="B67" s="44" t="s">
        <v>405</v>
      </c>
      <c r="C67" s="44" t="s">
        <v>421</v>
      </c>
      <c r="D67" s="45">
        <v>220</v>
      </c>
      <c r="E67" s="46"/>
      <c r="F67" s="47" t="s">
        <v>422</v>
      </c>
      <c r="G67" s="172"/>
      <c r="H67" s="173"/>
    </row>
    <row r="68" spans="1:8">
      <c r="A68" s="153" t="s">
        <v>38</v>
      </c>
      <c r="B68" s="154"/>
      <c r="C68" s="155"/>
      <c r="D68" s="25">
        <f>SUM(D52:D67)</f>
        <v>4840</v>
      </c>
      <c r="E68" s="26">
        <f>SUM(E52:E67)</f>
        <v>0</v>
      </c>
      <c r="F68" s="9"/>
      <c r="G68" s="174"/>
      <c r="H68" s="175"/>
    </row>
    <row r="69" spans="1:8">
      <c r="A69" s="164" t="s">
        <v>423</v>
      </c>
      <c r="B69" s="165"/>
      <c r="C69" s="166"/>
      <c r="D69" s="18"/>
      <c r="E69" s="19"/>
      <c r="F69" s="19"/>
      <c r="G69" s="19"/>
      <c r="H69" s="19"/>
    </row>
    <row r="70" spans="1:8">
      <c r="A70" s="150" t="s">
        <v>33</v>
      </c>
      <c r="B70" s="151"/>
      <c r="C70" s="152"/>
      <c r="D70" s="5" t="s">
        <v>34</v>
      </c>
      <c r="E70" s="6" t="s">
        <v>35</v>
      </c>
      <c r="F70" s="6" t="s">
        <v>36</v>
      </c>
      <c r="G70" s="176" t="s">
        <v>18</v>
      </c>
      <c r="H70" s="177"/>
    </row>
    <row r="71" spans="1:8">
      <c r="A71" s="20" t="s">
        <v>364</v>
      </c>
      <c r="B71" s="20" t="s">
        <v>424</v>
      </c>
      <c r="C71" s="20" t="s">
        <v>62</v>
      </c>
      <c r="D71" s="22">
        <v>300</v>
      </c>
      <c r="E71" s="36"/>
      <c r="F71" s="7" t="s">
        <v>425</v>
      </c>
      <c r="G71" s="178"/>
      <c r="H71" s="179"/>
    </row>
    <row r="72" spans="1:8">
      <c r="A72" s="20" t="s">
        <v>364</v>
      </c>
      <c r="B72" s="20" t="s">
        <v>424</v>
      </c>
      <c r="C72" s="20" t="s">
        <v>65</v>
      </c>
      <c r="D72" s="22">
        <v>370</v>
      </c>
      <c r="E72" s="36"/>
      <c r="F72" s="7" t="s">
        <v>426</v>
      </c>
      <c r="G72" s="170"/>
      <c r="H72" s="171"/>
    </row>
    <row r="73" spans="1:8">
      <c r="A73" s="20" t="s">
        <v>364</v>
      </c>
      <c r="B73" s="20" t="s">
        <v>424</v>
      </c>
      <c r="C73" s="20" t="s">
        <v>67</v>
      </c>
      <c r="D73" s="22">
        <v>420</v>
      </c>
      <c r="E73" s="36"/>
      <c r="F73" s="7" t="s">
        <v>427</v>
      </c>
      <c r="G73" s="170"/>
      <c r="H73" s="171"/>
    </row>
    <row r="74" spans="1:8">
      <c r="A74" s="20" t="s">
        <v>364</v>
      </c>
      <c r="B74" s="20" t="s">
        <v>424</v>
      </c>
      <c r="C74" s="20" t="s">
        <v>69</v>
      </c>
      <c r="D74" s="22">
        <v>200</v>
      </c>
      <c r="E74" s="36"/>
      <c r="F74" s="7" t="s">
        <v>428</v>
      </c>
      <c r="G74" s="170"/>
      <c r="H74" s="171"/>
    </row>
    <row r="75" spans="1:8">
      <c r="A75" s="20" t="s">
        <v>364</v>
      </c>
      <c r="B75" s="20" t="s">
        <v>424</v>
      </c>
      <c r="C75" s="20" t="s">
        <v>71</v>
      </c>
      <c r="D75" s="22">
        <v>120</v>
      </c>
      <c r="E75" s="36"/>
      <c r="F75" s="7" t="s">
        <v>429</v>
      </c>
      <c r="G75" s="170"/>
      <c r="H75" s="171"/>
    </row>
    <row r="76" spans="1:8">
      <c r="A76" s="20" t="s">
        <v>364</v>
      </c>
      <c r="B76" s="20" t="s">
        <v>424</v>
      </c>
      <c r="C76" s="20" t="s">
        <v>73</v>
      </c>
      <c r="D76" s="22">
        <v>330</v>
      </c>
      <c r="E76" s="36"/>
      <c r="F76" s="7" t="s">
        <v>430</v>
      </c>
      <c r="G76" s="170"/>
      <c r="H76" s="171"/>
    </row>
    <row r="77" spans="1:8">
      <c r="A77" s="20" t="s">
        <v>364</v>
      </c>
      <c r="B77" s="20" t="s">
        <v>424</v>
      </c>
      <c r="C77" s="20" t="s">
        <v>75</v>
      </c>
      <c r="D77" s="22">
        <v>440</v>
      </c>
      <c r="E77" s="36"/>
      <c r="F77" s="7" t="s">
        <v>431</v>
      </c>
      <c r="G77" s="170"/>
      <c r="H77" s="171"/>
    </row>
    <row r="78" spans="1:8">
      <c r="A78" s="20" t="s">
        <v>364</v>
      </c>
      <c r="B78" s="20" t="s">
        <v>424</v>
      </c>
      <c r="C78" s="20" t="s">
        <v>85</v>
      </c>
      <c r="D78" s="22">
        <v>190</v>
      </c>
      <c r="E78" s="36"/>
      <c r="F78" s="7" t="s">
        <v>432</v>
      </c>
      <c r="G78" s="170"/>
      <c r="H78" s="171"/>
    </row>
    <row r="79" spans="1:8">
      <c r="A79" s="20" t="s">
        <v>364</v>
      </c>
      <c r="B79" s="20" t="s">
        <v>424</v>
      </c>
      <c r="C79" s="20" t="s">
        <v>77</v>
      </c>
      <c r="D79" s="22">
        <v>440</v>
      </c>
      <c r="E79" s="36"/>
      <c r="F79" s="7" t="s">
        <v>433</v>
      </c>
      <c r="G79" s="170"/>
      <c r="H79" s="171"/>
    </row>
    <row r="80" spans="1:8">
      <c r="A80" s="20" t="s">
        <v>364</v>
      </c>
      <c r="B80" s="20" t="s">
        <v>424</v>
      </c>
      <c r="C80" s="20" t="s">
        <v>79</v>
      </c>
      <c r="D80" s="22">
        <v>380</v>
      </c>
      <c r="E80" s="36"/>
      <c r="F80" s="7" t="s">
        <v>434</v>
      </c>
      <c r="G80" s="170"/>
      <c r="H80" s="171"/>
    </row>
    <row r="81" spans="1:8">
      <c r="A81" s="20" t="s">
        <v>364</v>
      </c>
      <c r="B81" s="20" t="s">
        <v>424</v>
      </c>
      <c r="C81" s="20" t="s">
        <v>136</v>
      </c>
      <c r="D81" s="22">
        <v>300</v>
      </c>
      <c r="E81" s="36"/>
      <c r="F81" s="7" t="s">
        <v>435</v>
      </c>
      <c r="G81" s="170"/>
      <c r="H81" s="171"/>
    </row>
    <row r="82" spans="1:8">
      <c r="A82" s="20" t="s">
        <v>364</v>
      </c>
      <c r="B82" s="20" t="s">
        <v>424</v>
      </c>
      <c r="C82" s="20" t="s">
        <v>145</v>
      </c>
      <c r="D82" s="22">
        <v>300</v>
      </c>
      <c r="E82" s="36"/>
      <c r="F82" s="7" t="s">
        <v>436</v>
      </c>
      <c r="G82" s="170"/>
      <c r="H82" s="171"/>
    </row>
    <row r="83" spans="1:8">
      <c r="A83" s="20" t="s">
        <v>364</v>
      </c>
      <c r="B83" s="20" t="s">
        <v>424</v>
      </c>
      <c r="C83" s="20" t="s">
        <v>147</v>
      </c>
      <c r="D83" s="22">
        <v>70</v>
      </c>
      <c r="E83" s="36"/>
      <c r="F83" s="7" t="s">
        <v>437</v>
      </c>
      <c r="G83" s="170"/>
      <c r="H83" s="171"/>
    </row>
    <row r="84" spans="1:8">
      <c r="A84" s="20" t="s">
        <v>364</v>
      </c>
      <c r="B84" s="20" t="s">
        <v>424</v>
      </c>
      <c r="C84" s="20" t="s">
        <v>149</v>
      </c>
      <c r="D84" s="22">
        <v>240</v>
      </c>
      <c r="E84" s="36"/>
      <c r="F84" s="7" t="s">
        <v>438</v>
      </c>
      <c r="G84" s="170"/>
      <c r="H84" s="171"/>
    </row>
    <row r="85" spans="1:8">
      <c r="A85" s="44" t="s">
        <v>364</v>
      </c>
      <c r="B85" s="44" t="s">
        <v>424</v>
      </c>
      <c r="C85" s="44" t="s">
        <v>151</v>
      </c>
      <c r="D85" s="45">
        <v>420</v>
      </c>
      <c r="E85" s="46"/>
      <c r="F85" s="47" t="s">
        <v>439</v>
      </c>
      <c r="G85" s="172"/>
      <c r="H85" s="173"/>
    </row>
    <row r="86" spans="1:8">
      <c r="A86" s="153" t="s">
        <v>38</v>
      </c>
      <c r="B86" s="154"/>
      <c r="C86" s="155"/>
      <c r="D86" s="25">
        <f>SUM(D71:D85)</f>
        <v>4520</v>
      </c>
      <c r="E86" s="26">
        <f>SUM(E71:E85)</f>
        <v>0</v>
      </c>
      <c r="F86" s="9"/>
      <c r="G86" s="174"/>
      <c r="H86" s="175"/>
    </row>
    <row r="87" spans="1:8">
      <c r="A87" s="164" t="s">
        <v>440</v>
      </c>
      <c r="B87" s="165"/>
      <c r="C87" s="166"/>
      <c r="D87" s="18"/>
      <c r="E87" s="19"/>
      <c r="F87" s="19"/>
      <c r="G87" s="19"/>
      <c r="H87" s="19"/>
    </row>
    <row r="88" spans="1:8">
      <c r="A88" s="150" t="s">
        <v>33</v>
      </c>
      <c r="B88" s="151"/>
      <c r="C88" s="152"/>
      <c r="D88" s="5" t="s">
        <v>34</v>
      </c>
      <c r="E88" s="6" t="s">
        <v>35</v>
      </c>
      <c r="F88" s="6" t="s">
        <v>36</v>
      </c>
      <c r="G88" s="176" t="s">
        <v>18</v>
      </c>
      <c r="H88" s="177"/>
    </row>
    <row r="89" spans="1:8">
      <c r="A89" s="20" t="s">
        <v>364</v>
      </c>
      <c r="B89" s="20" t="s">
        <v>441</v>
      </c>
      <c r="C89" s="20" t="s">
        <v>62</v>
      </c>
      <c r="D89" s="22">
        <v>170</v>
      </c>
      <c r="E89" s="36"/>
      <c r="F89" s="7" t="s">
        <v>442</v>
      </c>
      <c r="G89" s="178"/>
      <c r="H89" s="179"/>
    </row>
    <row r="90" spans="1:8">
      <c r="A90" s="20" t="s">
        <v>364</v>
      </c>
      <c r="B90" s="20" t="s">
        <v>441</v>
      </c>
      <c r="C90" s="20" t="s">
        <v>65</v>
      </c>
      <c r="D90" s="22">
        <v>400</v>
      </c>
      <c r="E90" s="36"/>
      <c r="F90" s="7" t="s">
        <v>443</v>
      </c>
      <c r="G90" s="170"/>
      <c r="H90" s="171"/>
    </row>
    <row r="91" spans="1:8">
      <c r="A91" s="20" t="s">
        <v>364</v>
      </c>
      <c r="B91" s="20" t="s">
        <v>441</v>
      </c>
      <c r="C91" s="20" t="s">
        <v>67</v>
      </c>
      <c r="D91" s="22">
        <v>430</v>
      </c>
      <c r="E91" s="36"/>
      <c r="F91" s="7" t="s">
        <v>444</v>
      </c>
      <c r="G91" s="170"/>
      <c r="H91" s="171"/>
    </row>
    <row r="92" spans="1:8">
      <c r="A92" s="20" t="s">
        <v>364</v>
      </c>
      <c r="B92" s="20" t="s">
        <v>441</v>
      </c>
      <c r="C92" s="20" t="s">
        <v>69</v>
      </c>
      <c r="D92" s="22">
        <v>530</v>
      </c>
      <c r="E92" s="36"/>
      <c r="F92" s="7" t="s">
        <v>445</v>
      </c>
      <c r="G92" s="170"/>
      <c r="H92" s="171"/>
    </row>
    <row r="93" spans="1:8">
      <c r="A93" s="20" t="s">
        <v>364</v>
      </c>
      <c r="B93" s="20" t="s">
        <v>441</v>
      </c>
      <c r="C93" s="20" t="s">
        <v>71</v>
      </c>
      <c r="D93" s="22">
        <v>560</v>
      </c>
      <c r="E93" s="36"/>
      <c r="F93" s="7" t="s">
        <v>446</v>
      </c>
      <c r="G93" s="170"/>
      <c r="H93" s="171"/>
    </row>
    <row r="94" spans="1:8">
      <c r="A94" s="20" t="s">
        <v>364</v>
      </c>
      <c r="B94" s="20" t="s">
        <v>441</v>
      </c>
      <c r="C94" s="20" t="s">
        <v>73</v>
      </c>
      <c r="D94" s="22">
        <v>540</v>
      </c>
      <c r="E94" s="36"/>
      <c r="F94" s="7" t="s">
        <v>447</v>
      </c>
      <c r="G94" s="170"/>
      <c r="H94" s="171"/>
    </row>
    <row r="95" spans="1:8">
      <c r="A95" s="20" t="s">
        <v>364</v>
      </c>
      <c r="B95" s="20" t="s">
        <v>441</v>
      </c>
      <c r="C95" s="20" t="s">
        <v>75</v>
      </c>
      <c r="D95" s="22">
        <v>310</v>
      </c>
      <c r="E95" s="36"/>
      <c r="F95" s="7" t="s">
        <v>448</v>
      </c>
      <c r="G95" s="170"/>
      <c r="H95" s="171"/>
    </row>
    <row r="96" spans="1:8">
      <c r="A96" s="20" t="s">
        <v>364</v>
      </c>
      <c r="B96" s="20" t="s">
        <v>441</v>
      </c>
      <c r="C96" s="20" t="s">
        <v>85</v>
      </c>
      <c r="D96" s="22">
        <v>230</v>
      </c>
      <c r="E96" s="36"/>
      <c r="F96" s="7" t="s">
        <v>449</v>
      </c>
      <c r="G96" s="170"/>
      <c r="H96" s="171"/>
    </row>
    <row r="97" spans="1:8">
      <c r="A97" s="20" t="s">
        <v>364</v>
      </c>
      <c r="B97" s="20" t="s">
        <v>441</v>
      </c>
      <c r="C97" s="20" t="s">
        <v>77</v>
      </c>
      <c r="D97" s="22">
        <v>330</v>
      </c>
      <c r="E97" s="36"/>
      <c r="F97" s="7" t="s">
        <v>450</v>
      </c>
      <c r="G97" s="170"/>
      <c r="H97" s="171"/>
    </row>
    <row r="98" spans="1:8">
      <c r="A98" s="20" t="s">
        <v>364</v>
      </c>
      <c r="B98" s="20" t="s">
        <v>441</v>
      </c>
      <c r="C98" s="20" t="s">
        <v>79</v>
      </c>
      <c r="D98" s="22">
        <v>430</v>
      </c>
      <c r="E98" s="36"/>
      <c r="F98" s="7" t="s">
        <v>451</v>
      </c>
      <c r="G98" s="170"/>
      <c r="H98" s="171"/>
    </row>
    <row r="99" spans="1:8">
      <c r="A99" s="20" t="s">
        <v>364</v>
      </c>
      <c r="B99" s="20" t="s">
        <v>441</v>
      </c>
      <c r="C99" s="20" t="s">
        <v>136</v>
      </c>
      <c r="D99" s="22">
        <v>250</v>
      </c>
      <c r="E99" s="36"/>
      <c r="F99" s="7" t="s">
        <v>452</v>
      </c>
      <c r="G99" s="170"/>
      <c r="H99" s="171"/>
    </row>
    <row r="100" spans="1:8">
      <c r="A100" s="20" t="s">
        <v>364</v>
      </c>
      <c r="B100" s="20" t="s">
        <v>441</v>
      </c>
      <c r="C100" s="20" t="s">
        <v>145</v>
      </c>
      <c r="D100" s="22">
        <v>410</v>
      </c>
      <c r="E100" s="36"/>
      <c r="F100" s="7" t="s">
        <v>453</v>
      </c>
      <c r="G100" s="170"/>
      <c r="H100" s="171"/>
    </row>
    <row r="101" spans="1:8">
      <c r="A101" s="44" t="s">
        <v>364</v>
      </c>
      <c r="B101" s="44" t="s">
        <v>441</v>
      </c>
      <c r="C101" s="44" t="s">
        <v>147</v>
      </c>
      <c r="D101" s="45">
        <v>520</v>
      </c>
      <c r="E101" s="46"/>
      <c r="F101" s="47" t="s">
        <v>454</v>
      </c>
      <c r="G101" s="172"/>
      <c r="H101" s="173"/>
    </row>
    <row r="102" spans="1:8">
      <c r="A102" s="153" t="s">
        <v>38</v>
      </c>
      <c r="B102" s="154"/>
      <c r="C102" s="155"/>
      <c r="D102" s="25">
        <f>SUM(D89:D101)</f>
        <v>5110</v>
      </c>
      <c r="E102" s="26">
        <f>SUM(E89:E101)</f>
        <v>0</v>
      </c>
      <c r="F102" s="9"/>
      <c r="G102" s="174"/>
      <c r="H102" s="175"/>
    </row>
    <row r="103" spans="1:8">
      <c r="A103" s="164" t="s">
        <v>455</v>
      </c>
      <c r="B103" s="165"/>
      <c r="C103" s="166"/>
      <c r="D103" s="18"/>
      <c r="E103" s="19"/>
      <c r="F103" s="19"/>
      <c r="G103" s="19"/>
      <c r="H103" s="19"/>
    </row>
    <row r="104" spans="1:8">
      <c r="A104" s="150" t="s">
        <v>33</v>
      </c>
      <c r="B104" s="151"/>
      <c r="C104" s="152"/>
      <c r="D104" s="5" t="s">
        <v>34</v>
      </c>
      <c r="E104" s="6" t="s">
        <v>35</v>
      </c>
      <c r="F104" s="6" t="s">
        <v>36</v>
      </c>
      <c r="G104" s="176" t="s">
        <v>18</v>
      </c>
      <c r="H104" s="177"/>
    </row>
    <row r="105" spans="1:8">
      <c r="A105" s="20" t="s">
        <v>364</v>
      </c>
      <c r="B105" s="20" t="s">
        <v>456</v>
      </c>
      <c r="C105" s="20" t="s">
        <v>62</v>
      </c>
      <c r="D105" s="22">
        <v>220</v>
      </c>
      <c r="E105" s="36"/>
      <c r="F105" s="7" t="s">
        <v>457</v>
      </c>
      <c r="G105" s="178"/>
      <c r="H105" s="179"/>
    </row>
    <row r="106" spans="1:8">
      <c r="A106" s="20" t="s">
        <v>364</v>
      </c>
      <c r="B106" s="20" t="s">
        <v>456</v>
      </c>
      <c r="C106" s="20" t="s">
        <v>65</v>
      </c>
      <c r="D106" s="22">
        <v>560</v>
      </c>
      <c r="E106" s="36"/>
      <c r="F106" s="7" t="s">
        <v>458</v>
      </c>
      <c r="G106" s="170"/>
      <c r="H106" s="171"/>
    </row>
    <row r="107" spans="1:8">
      <c r="A107" s="20" t="s">
        <v>364</v>
      </c>
      <c r="B107" s="20" t="s">
        <v>456</v>
      </c>
      <c r="C107" s="20" t="s">
        <v>67</v>
      </c>
      <c r="D107" s="22">
        <v>530</v>
      </c>
      <c r="E107" s="36"/>
      <c r="F107" s="7" t="s">
        <v>459</v>
      </c>
      <c r="G107" s="170"/>
      <c r="H107" s="171"/>
    </row>
    <row r="108" spans="1:8">
      <c r="A108" s="20" t="s">
        <v>364</v>
      </c>
      <c r="B108" s="20" t="s">
        <v>456</v>
      </c>
      <c r="C108" s="20" t="s">
        <v>69</v>
      </c>
      <c r="D108" s="22">
        <v>410</v>
      </c>
      <c r="E108" s="36"/>
      <c r="F108" s="7" t="s">
        <v>460</v>
      </c>
      <c r="G108" s="170"/>
      <c r="H108" s="171"/>
    </row>
    <row r="109" spans="1:8">
      <c r="A109" s="20" t="s">
        <v>364</v>
      </c>
      <c r="B109" s="20" t="s">
        <v>456</v>
      </c>
      <c r="C109" s="20" t="s">
        <v>71</v>
      </c>
      <c r="D109" s="22">
        <v>500</v>
      </c>
      <c r="E109" s="36"/>
      <c r="F109" s="7" t="s">
        <v>461</v>
      </c>
      <c r="G109" s="170"/>
      <c r="H109" s="171"/>
    </row>
    <row r="110" spans="1:8">
      <c r="A110" s="20" t="s">
        <v>364</v>
      </c>
      <c r="B110" s="20" t="s">
        <v>456</v>
      </c>
      <c r="C110" s="20" t="s">
        <v>73</v>
      </c>
      <c r="D110" s="22">
        <v>310</v>
      </c>
      <c r="E110" s="36"/>
      <c r="F110" s="7" t="s">
        <v>462</v>
      </c>
      <c r="G110" s="170"/>
      <c r="H110" s="171"/>
    </row>
    <row r="111" spans="1:8">
      <c r="A111" s="20" t="s">
        <v>364</v>
      </c>
      <c r="B111" s="20" t="s">
        <v>456</v>
      </c>
      <c r="C111" s="20" t="s">
        <v>75</v>
      </c>
      <c r="D111" s="22">
        <v>310</v>
      </c>
      <c r="E111" s="36"/>
      <c r="F111" s="7" t="s">
        <v>463</v>
      </c>
      <c r="G111" s="170"/>
      <c r="H111" s="171"/>
    </row>
    <row r="112" spans="1:8">
      <c r="A112" s="20" t="s">
        <v>364</v>
      </c>
      <c r="B112" s="20" t="s">
        <v>456</v>
      </c>
      <c r="C112" s="20" t="s">
        <v>85</v>
      </c>
      <c r="D112" s="22">
        <v>210</v>
      </c>
      <c r="E112" s="36"/>
      <c r="F112" s="7" t="s">
        <v>464</v>
      </c>
      <c r="G112" s="170"/>
      <c r="H112" s="171"/>
    </row>
    <row r="113" spans="1:8">
      <c r="A113" s="20" t="s">
        <v>364</v>
      </c>
      <c r="B113" s="20" t="s">
        <v>456</v>
      </c>
      <c r="C113" s="20" t="s">
        <v>77</v>
      </c>
      <c r="D113" s="22">
        <v>510</v>
      </c>
      <c r="E113" s="36"/>
      <c r="F113" s="7" t="s">
        <v>465</v>
      </c>
      <c r="G113" s="170"/>
      <c r="H113" s="171"/>
    </row>
    <row r="114" spans="1:8">
      <c r="A114" s="20" t="s">
        <v>364</v>
      </c>
      <c r="B114" s="20" t="s">
        <v>456</v>
      </c>
      <c r="C114" s="20" t="s">
        <v>79</v>
      </c>
      <c r="D114" s="22">
        <v>360</v>
      </c>
      <c r="E114" s="36"/>
      <c r="F114" s="7" t="s">
        <v>466</v>
      </c>
      <c r="G114" s="170"/>
      <c r="H114" s="171"/>
    </row>
    <row r="115" spans="1:8">
      <c r="A115" s="44" t="s">
        <v>364</v>
      </c>
      <c r="B115" s="44" t="s">
        <v>456</v>
      </c>
      <c r="C115" s="44" t="s">
        <v>145</v>
      </c>
      <c r="D115" s="45">
        <v>410</v>
      </c>
      <c r="E115" s="46"/>
      <c r="F115" s="47" t="s">
        <v>467</v>
      </c>
      <c r="G115" s="172"/>
      <c r="H115" s="173"/>
    </row>
    <row r="116" spans="1:8">
      <c r="A116" s="153" t="s">
        <v>38</v>
      </c>
      <c r="B116" s="154"/>
      <c r="C116" s="155"/>
      <c r="D116" s="25">
        <f>SUM(D105:D115)</f>
        <v>4330</v>
      </c>
      <c r="E116" s="26">
        <f>SUM(E105:E115)</f>
        <v>0</v>
      </c>
      <c r="F116" s="9"/>
      <c r="G116" s="174"/>
      <c r="H116" s="175"/>
    </row>
    <row r="117" spans="1:8">
      <c r="A117" s="164" t="s">
        <v>468</v>
      </c>
      <c r="B117" s="165"/>
      <c r="C117" s="166"/>
      <c r="D117" s="18"/>
      <c r="E117" s="19"/>
      <c r="F117" s="19"/>
      <c r="G117" s="19"/>
      <c r="H117" s="19"/>
    </row>
    <row r="118" spans="1:8">
      <c r="A118" s="150" t="s">
        <v>33</v>
      </c>
      <c r="B118" s="151"/>
      <c r="C118" s="152"/>
      <c r="D118" s="5" t="s">
        <v>34</v>
      </c>
      <c r="E118" s="6" t="s">
        <v>35</v>
      </c>
      <c r="F118" s="6" t="s">
        <v>36</v>
      </c>
      <c r="G118" s="176" t="s">
        <v>18</v>
      </c>
      <c r="H118" s="177"/>
    </row>
    <row r="119" spans="1:8">
      <c r="A119" s="20" t="s">
        <v>364</v>
      </c>
      <c r="B119" s="20" t="s">
        <v>469</v>
      </c>
      <c r="C119" s="20" t="s">
        <v>62</v>
      </c>
      <c r="D119" s="22">
        <v>370</v>
      </c>
      <c r="E119" s="36"/>
      <c r="F119" s="7" t="s">
        <v>470</v>
      </c>
      <c r="G119" s="178"/>
      <c r="H119" s="179"/>
    </row>
    <row r="120" spans="1:8">
      <c r="A120" s="20" t="s">
        <v>364</v>
      </c>
      <c r="B120" s="20" t="s">
        <v>469</v>
      </c>
      <c r="C120" s="20" t="s">
        <v>65</v>
      </c>
      <c r="D120" s="22">
        <v>360</v>
      </c>
      <c r="E120" s="36"/>
      <c r="F120" s="7" t="s">
        <v>471</v>
      </c>
      <c r="G120" s="170"/>
      <c r="H120" s="171"/>
    </row>
    <row r="121" spans="1:8">
      <c r="A121" s="20" t="s">
        <v>364</v>
      </c>
      <c r="B121" s="20" t="s">
        <v>469</v>
      </c>
      <c r="C121" s="20" t="s">
        <v>67</v>
      </c>
      <c r="D121" s="22">
        <v>330</v>
      </c>
      <c r="E121" s="36"/>
      <c r="F121" s="7" t="s">
        <v>472</v>
      </c>
      <c r="G121" s="170"/>
      <c r="H121" s="171"/>
    </row>
    <row r="122" spans="1:8">
      <c r="A122" s="20" t="s">
        <v>364</v>
      </c>
      <c r="B122" s="20" t="s">
        <v>469</v>
      </c>
      <c r="C122" s="20" t="s">
        <v>69</v>
      </c>
      <c r="D122" s="22">
        <v>670</v>
      </c>
      <c r="E122" s="36"/>
      <c r="F122" s="7" t="s">
        <v>473</v>
      </c>
      <c r="G122" s="170"/>
      <c r="H122" s="171"/>
    </row>
    <row r="123" spans="1:8">
      <c r="A123" s="20" t="s">
        <v>364</v>
      </c>
      <c r="B123" s="20" t="s">
        <v>469</v>
      </c>
      <c r="C123" s="20" t="s">
        <v>71</v>
      </c>
      <c r="D123" s="22">
        <v>650</v>
      </c>
      <c r="E123" s="36"/>
      <c r="F123" s="7" t="s">
        <v>474</v>
      </c>
      <c r="G123" s="170"/>
      <c r="H123" s="171"/>
    </row>
    <row r="124" spans="1:8">
      <c r="A124" s="20" t="s">
        <v>364</v>
      </c>
      <c r="B124" s="20" t="s">
        <v>469</v>
      </c>
      <c r="C124" s="20" t="s">
        <v>73</v>
      </c>
      <c r="D124" s="22">
        <v>250</v>
      </c>
      <c r="E124" s="36"/>
      <c r="F124" s="7" t="s">
        <v>475</v>
      </c>
      <c r="G124" s="170"/>
      <c r="H124" s="171"/>
    </row>
    <row r="125" spans="1:8">
      <c r="A125" s="20" t="s">
        <v>364</v>
      </c>
      <c r="B125" s="20" t="s">
        <v>469</v>
      </c>
      <c r="C125" s="20" t="s">
        <v>75</v>
      </c>
      <c r="D125" s="22">
        <v>490</v>
      </c>
      <c r="E125" s="36"/>
      <c r="F125" s="7" t="s">
        <v>476</v>
      </c>
      <c r="G125" s="170"/>
      <c r="H125" s="171"/>
    </row>
    <row r="126" spans="1:8">
      <c r="A126" s="20" t="s">
        <v>364</v>
      </c>
      <c r="B126" s="20" t="s">
        <v>469</v>
      </c>
      <c r="C126" s="20" t="s">
        <v>85</v>
      </c>
      <c r="D126" s="22">
        <v>470</v>
      </c>
      <c r="E126" s="36"/>
      <c r="F126" s="7" t="s">
        <v>477</v>
      </c>
      <c r="G126" s="170"/>
      <c r="H126" s="171"/>
    </row>
    <row r="127" spans="1:8">
      <c r="A127" s="20" t="s">
        <v>364</v>
      </c>
      <c r="B127" s="20" t="s">
        <v>469</v>
      </c>
      <c r="C127" s="20" t="s">
        <v>77</v>
      </c>
      <c r="D127" s="22">
        <v>380</v>
      </c>
      <c r="E127" s="36"/>
      <c r="F127" s="7" t="s">
        <v>478</v>
      </c>
      <c r="G127" s="170"/>
      <c r="H127" s="171"/>
    </row>
    <row r="128" spans="1:8">
      <c r="A128" s="20" t="s">
        <v>364</v>
      </c>
      <c r="B128" s="20" t="s">
        <v>469</v>
      </c>
      <c r="C128" s="20" t="s">
        <v>79</v>
      </c>
      <c r="D128" s="22">
        <v>440</v>
      </c>
      <c r="E128" s="36"/>
      <c r="F128" s="7" t="s">
        <v>479</v>
      </c>
      <c r="G128" s="170"/>
      <c r="H128" s="171"/>
    </row>
    <row r="129" spans="1:8">
      <c r="A129" s="20" t="s">
        <v>364</v>
      </c>
      <c r="B129" s="20" t="s">
        <v>469</v>
      </c>
      <c r="C129" s="20" t="s">
        <v>136</v>
      </c>
      <c r="D129" s="22">
        <v>560</v>
      </c>
      <c r="E129" s="36"/>
      <c r="F129" s="7" t="s">
        <v>480</v>
      </c>
      <c r="G129" s="170"/>
      <c r="H129" s="171"/>
    </row>
    <row r="130" spans="1:8">
      <c r="A130" s="44" t="s">
        <v>364</v>
      </c>
      <c r="B130" s="44" t="s">
        <v>469</v>
      </c>
      <c r="C130" s="44" t="s">
        <v>147</v>
      </c>
      <c r="D130" s="45">
        <v>340</v>
      </c>
      <c r="E130" s="46"/>
      <c r="F130" s="47" t="s">
        <v>481</v>
      </c>
      <c r="G130" s="172"/>
      <c r="H130" s="173"/>
    </row>
    <row r="131" spans="1:8">
      <c r="A131" s="153" t="s">
        <v>38</v>
      </c>
      <c r="B131" s="154"/>
      <c r="C131" s="155"/>
      <c r="D131" s="25">
        <f>SUM(D119:D130)</f>
        <v>5310</v>
      </c>
      <c r="E131" s="26">
        <f>SUM(E119:E130)</f>
        <v>0</v>
      </c>
      <c r="F131" s="9"/>
      <c r="G131" s="174"/>
      <c r="H131" s="175"/>
    </row>
    <row r="132" spans="1:8">
      <c r="A132" s="164" t="s">
        <v>482</v>
      </c>
      <c r="B132" s="165"/>
      <c r="C132" s="166"/>
      <c r="D132" s="18"/>
      <c r="E132" s="19"/>
      <c r="F132" s="19"/>
      <c r="G132" s="19"/>
      <c r="H132" s="19"/>
    </row>
    <row r="133" spans="1:8">
      <c r="A133" s="150" t="s">
        <v>33</v>
      </c>
      <c r="B133" s="151"/>
      <c r="C133" s="152"/>
      <c r="D133" s="5" t="s">
        <v>34</v>
      </c>
      <c r="E133" s="6" t="s">
        <v>35</v>
      </c>
      <c r="F133" s="6" t="s">
        <v>36</v>
      </c>
      <c r="G133" s="176" t="s">
        <v>18</v>
      </c>
      <c r="H133" s="177"/>
    </row>
    <row r="134" spans="1:8">
      <c r="A134" s="20" t="s">
        <v>364</v>
      </c>
      <c r="B134" s="20" t="s">
        <v>483</v>
      </c>
      <c r="C134" s="20" t="s">
        <v>62</v>
      </c>
      <c r="D134" s="22">
        <v>520</v>
      </c>
      <c r="E134" s="36"/>
      <c r="F134" s="7" t="s">
        <v>484</v>
      </c>
      <c r="G134" s="178"/>
      <c r="H134" s="179"/>
    </row>
    <row r="135" spans="1:8">
      <c r="A135" s="20" t="s">
        <v>364</v>
      </c>
      <c r="B135" s="20" t="s">
        <v>483</v>
      </c>
      <c r="C135" s="20" t="s">
        <v>65</v>
      </c>
      <c r="D135" s="22">
        <v>450</v>
      </c>
      <c r="E135" s="36"/>
      <c r="F135" s="7" t="s">
        <v>485</v>
      </c>
      <c r="G135" s="170"/>
      <c r="H135" s="171"/>
    </row>
    <row r="136" spans="1:8">
      <c r="A136" s="20" t="s">
        <v>364</v>
      </c>
      <c r="B136" s="20" t="s">
        <v>483</v>
      </c>
      <c r="C136" s="20" t="s">
        <v>67</v>
      </c>
      <c r="D136" s="22">
        <v>230</v>
      </c>
      <c r="E136" s="36"/>
      <c r="F136" s="7" t="s">
        <v>486</v>
      </c>
      <c r="G136" s="170"/>
      <c r="H136" s="171"/>
    </row>
    <row r="137" spans="1:8">
      <c r="A137" s="20" t="s">
        <v>364</v>
      </c>
      <c r="B137" s="20" t="s">
        <v>483</v>
      </c>
      <c r="C137" s="20" t="s">
        <v>69</v>
      </c>
      <c r="D137" s="22">
        <v>390</v>
      </c>
      <c r="E137" s="36"/>
      <c r="F137" s="7" t="s">
        <v>487</v>
      </c>
      <c r="G137" s="170"/>
      <c r="H137" s="171"/>
    </row>
    <row r="138" spans="1:8">
      <c r="A138" s="20" t="s">
        <v>364</v>
      </c>
      <c r="B138" s="20" t="s">
        <v>483</v>
      </c>
      <c r="C138" s="20" t="s">
        <v>71</v>
      </c>
      <c r="D138" s="22">
        <v>420</v>
      </c>
      <c r="E138" s="36"/>
      <c r="F138" s="7" t="s">
        <v>488</v>
      </c>
      <c r="G138" s="170"/>
      <c r="H138" s="171"/>
    </row>
    <row r="139" spans="1:8">
      <c r="A139" s="20" t="s">
        <v>364</v>
      </c>
      <c r="B139" s="20" t="s">
        <v>483</v>
      </c>
      <c r="C139" s="20" t="s">
        <v>73</v>
      </c>
      <c r="D139" s="22">
        <v>450</v>
      </c>
      <c r="E139" s="36"/>
      <c r="F139" s="7" t="s">
        <v>489</v>
      </c>
      <c r="G139" s="170"/>
      <c r="H139" s="171"/>
    </row>
    <row r="140" spans="1:8">
      <c r="A140" s="20" t="s">
        <v>364</v>
      </c>
      <c r="B140" s="20" t="s">
        <v>483</v>
      </c>
      <c r="C140" s="20" t="s">
        <v>75</v>
      </c>
      <c r="D140" s="22">
        <v>240</v>
      </c>
      <c r="E140" s="36"/>
      <c r="F140" s="7" t="s">
        <v>490</v>
      </c>
      <c r="G140" s="170"/>
      <c r="H140" s="171"/>
    </row>
    <row r="141" spans="1:8">
      <c r="A141" s="20" t="s">
        <v>364</v>
      </c>
      <c r="B141" s="20" t="s">
        <v>483</v>
      </c>
      <c r="C141" s="20" t="s">
        <v>85</v>
      </c>
      <c r="D141" s="22">
        <v>350</v>
      </c>
      <c r="E141" s="36"/>
      <c r="F141" s="7" t="s">
        <v>491</v>
      </c>
      <c r="G141" s="170"/>
      <c r="H141" s="171"/>
    </row>
    <row r="142" spans="1:8">
      <c r="A142" s="20" t="s">
        <v>364</v>
      </c>
      <c r="B142" s="20" t="s">
        <v>483</v>
      </c>
      <c r="C142" s="20" t="s">
        <v>77</v>
      </c>
      <c r="D142" s="22">
        <v>610</v>
      </c>
      <c r="E142" s="36"/>
      <c r="F142" s="7" t="s">
        <v>492</v>
      </c>
      <c r="G142" s="170"/>
      <c r="H142" s="171"/>
    </row>
    <row r="143" spans="1:8">
      <c r="A143" s="20" t="s">
        <v>364</v>
      </c>
      <c r="B143" s="20" t="s">
        <v>483</v>
      </c>
      <c r="C143" s="20" t="s">
        <v>79</v>
      </c>
      <c r="D143" s="22">
        <v>460</v>
      </c>
      <c r="E143" s="36"/>
      <c r="F143" s="7" t="s">
        <v>493</v>
      </c>
      <c r="G143" s="170"/>
      <c r="H143" s="171"/>
    </row>
    <row r="144" spans="1:8">
      <c r="A144" s="20" t="s">
        <v>364</v>
      </c>
      <c r="B144" s="20" t="s">
        <v>483</v>
      </c>
      <c r="C144" s="20" t="s">
        <v>136</v>
      </c>
      <c r="D144" s="22">
        <v>260</v>
      </c>
      <c r="E144" s="36"/>
      <c r="F144" s="7" t="s">
        <v>494</v>
      </c>
      <c r="G144" s="170"/>
      <c r="H144" s="171"/>
    </row>
    <row r="145" spans="1:8">
      <c r="A145" s="20" t="s">
        <v>364</v>
      </c>
      <c r="B145" s="20" t="s">
        <v>483</v>
      </c>
      <c r="C145" s="20" t="s">
        <v>145</v>
      </c>
      <c r="D145" s="22">
        <v>600</v>
      </c>
      <c r="E145" s="36"/>
      <c r="F145" s="7" t="s">
        <v>495</v>
      </c>
      <c r="G145" s="170"/>
      <c r="H145" s="171"/>
    </row>
    <row r="146" spans="1:8">
      <c r="A146" s="20" t="s">
        <v>364</v>
      </c>
      <c r="B146" s="20" t="s">
        <v>483</v>
      </c>
      <c r="C146" s="20" t="s">
        <v>147</v>
      </c>
      <c r="D146" s="22">
        <v>480</v>
      </c>
      <c r="E146" s="36"/>
      <c r="F146" s="7" t="s">
        <v>496</v>
      </c>
      <c r="G146" s="170"/>
      <c r="H146" s="171"/>
    </row>
    <row r="147" spans="1:8">
      <c r="A147" s="20" t="s">
        <v>364</v>
      </c>
      <c r="B147" s="20" t="s">
        <v>483</v>
      </c>
      <c r="C147" s="20" t="s">
        <v>149</v>
      </c>
      <c r="D147" s="22">
        <v>290</v>
      </c>
      <c r="E147" s="36"/>
      <c r="F147" s="7" t="s">
        <v>497</v>
      </c>
      <c r="G147" s="170"/>
      <c r="H147" s="171"/>
    </row>
    <row r="148" spans="1:8">
      <c r="A148" s="44" t="s">
        <v>364</v>
      </c>
      <c r="B148" s="44" t="s">
        <v>483</v>
      </c>
      <c r="C148" s="44" t="s">
        <v>151</v>
      </c>
      <c r="D148" s="45">
        <v>600</v>
      </c>
      <c r="E148" s="46"/>
      <c r="F148" s="47" t="s">
        <v>498</v>
      </c>
      <c r="G148" s="172"/>
      <c r="H148" s="173"/>
    </row>
    <row r="149" spans="1:8">
      <c r="A149" s="153" t="s">
        <v>38</v>
      </c>
      <c r="B149" s="154"/>
      <c r="C149" s="155"/>
      <c r="D149" s="25">
        <f>SUM(D134:D148)</f>
        <v>6350</v>
      </c>
      <c r="E149" s="26">
        <f>SUM(E134:E148)</f>
        <v>0</v>
      </c>
      <c r="F149" s="9"/>
      <c r="G149" s="174"/>
      <c r="H149" s="175"/>
    </row>
    <row r="150" spans="1:8">
      <c r="A150" s="164" t="s">
        <v>499</v>
      </c>
      <c r="B150" s="165"/>
      <c r="C150" s="166"/>
      <c r="D150" s="18"/>
      <c r="E150" s="19"/>
      <c r="F150" s="19"/>
      <c r="G150" s="19"/>
      <c r="H150" s="19"/>
    </row>
    <row r="151" spans="1:8">
      <c r="A151" s="150" t="s">
        <v>33</v>
      </c>
      <c r="B151" s="151"/>
      <c r="C151" s="152"/>
      <c r="D151" s="5" t="s">
        <v>34</v>
      </c>
      <c r="E151" s="6" t="s">
        <v>35</v>
      </c>
      <c r="F151" s="6" t="s">
        <v>36</v>
      </c>
      <c r="G151" s="176" t="s">
        <v>18</v>
      </c>
      <c r="H151" s="177"/>
    </row>
    <row r="152" spans="1:8">
      <c r="A152" s="20" t="s">
        <v>364</v>
      </c>
      <c r="B152" s="20" t="s">
        <v>500</v>
      </c>
      <c r="C152" s="20" t="s">
        <v>62</v>
      </c>
      <c r="D152" s="22">
        <v>490</v>
      </c>
      <c r="E152" s="36"/>
      <c r="F152" s="7" t="s">
        <v>501</v>
      </c>
      <c r="G152" s="178"/>
      <c r="H152" s="179"/>
    </row>
    <row r="153" spans="1:8">
      <c r="A153" s="20" t="s">
        <v>364</v>
      </c>
      <c r="B153" s="20" t="s">
        <v>500</v>
      </c>
      <c r="C153" s="20" t="s">
        <v>65</v>
      </c>
      <c r="D153" s="22">
        <v>400</v>
      </c>
      <c r="E153" s="36"/>
      <c r="F153" s="7" t="s">
        <v>502</v>
      </c>
      <c r="G153" s="170"/>
      <c r="H153" s="171"/>
    </row>
    <row r="154" spans="1:8">
      <c r="A154" s="20" t="s">
        <v>364</v>
      </c>
      <c r="B154" s="20" t="s">
        <v>500</v>
      </c>
      <c r="C154" s="20" t="s">
        <v>67</v>
      </c>
      <c r="D154" s="22">
        <v>310</v>
      </c>
      <c r="E154" s="36"/>
      <c r="F154" s="7" t="s">
        <v>503</v>
      </c>
      <c r="G154" s="170"/>
      <c r="H154" s="171"/>
    </row>
    <row r="155" spans="1:8">
      <c r="A155" s="20" t="s">
        <v>364</v>
      </c>
      <c r="B155" s="20" t="s">
        <v>500</v>
      </c>
      <c r="C155" s="20" t="s">
        <v>69</v>
      </c>
      <c r="D155" s="22">
        <v>330</v>
      </c>
      <c r="E155" s="36"/>
      <c r="F155" s="7" t="s">
        <v>504</v>
      </c>
      <c r="G155" s="170"/>
      <c r="H155" s="171"/>
    </row>
    <row r="156" spans="1:8">
      <c r="A156" s="20" t="s">
        <v>364</v>
      </c>
      <c r="B156" s="20" t="s">
        <v>500</v>
      </c>
      <c r="C156" s="20" t="s">
        <v>71</v>
      </c>
      <c r="D156" s="22">
        <v>280</v>
      </c>
      <c r="E156" s="36"/>
      <c r="F156" s="7" t="s">
        <v>505</v>
      </c>
      <c r="G156" s="170"/>
      <c r="H156" s="171"/>
    </row>
    <row r="157" spans="1:8">
      <c r="A157" s="20" t="s">
        <v>364</v>
      </c>
      <c r="B157" s="20" t="s">
        <v>500</v>
      </c>
      <c r="C157" s="20" t="s">
        <v>73</v>
      </c>
      <c r="D157" s="22">
        <v>570</v>
      </c>
      <c r="E157" s="36"/>
      <c r="F157" s="7" t="s">
        <v>506</v>
      </c>
      <c r="G157" s="170"/>
      <c r="H157" s="171"/>
    </row>
    <row r="158" spans="1:8">
      <c r="A158" s="20" t="s">
        <v>364</v>
      </c>
      <c r="B158" s="20" t="s">
        <v>500</v>
      </c>
      <c r="C158" s="20" t="s">
        <v>75</v>
      </c>
      <c r="D158" s="22">
        <v>590</v>
      </c>
      <c r="E158" s="36"/>
      <c r="F158" s="7" t="s">
        <v>507</v>
      </c>
      <c r="G158" s="170"/>
      <c r="H158" s="171"/>
    </row>
    <row r="159" spans="1:8">
      <c r="A159" s="20" t="s">
        <v>364</v>
      </c>
      <c r="B159" s="20" t="s">
        <v>500</v>
      </c>
      <c r="C159" s="20" t="s">
        <v>85</v>
      </c>
      <c r="D159" s="22">
        <v>540</v>
      </c>
      <c r="E159" s="36"/>
      <c r="F159" s="7" t="s">
        <v>508</v>
      </c>
      <c r="G159" s="170"/>
      <c r="H159" s="171"/>
    </row>
    <row r="160" spans="1:8">
      <c r="A160" s="20" t="s">
        <v>364</v>
      </c>
      <c r="B160" s="20" t="s">
        <v>500</v>
      </c>
      <c r="C160" s="20" t="s">
        <v>77</v>
      </c>
      <c r="D160" s="22">
        <v>300</v>
      </c>
      <c r="E160" s="36"/>
      <c r="F160" s="7" t="s">
        <v>509</v>
      </c>
      <c r="G160" s="170"/>
      <c r="H160" s="171"/>
    </row>
    <row r="161" spans="1:8">
      <c r="A161" s="20" t="s">
        <v>364</v>
      </c>
      <c r="B161" s="20" t="s">
        <v>500</v>
      </c>
      <c r="C161" s="20" t="s">
        <v>79</v>
      </c>
      <c r="D161" s="22">
        <v>200</v>
      </c>
      <c r="E161" s="36"/>
      <c r="F161" s="7" t="s">
        <v>510</v>
      </c>
      <c r="G161" s="170"/>
      <c r="H161" s="171"/>
    </row>
    <row r="162" spans="1:8">
      <c r="A162" s="20" t="s">
        <v>364</v>
      </c>
      <c r="B162" s="20" t="s">
        <v>500</v>
      </c>
      <c r="C162" s="20" t="s">
        <v>136</v>
      </c>
      <c r="D162" s="22">
        <v>360</v>
      </c>
      <c r="E162" s="36"/>
      <c r="F162" s="7" t="s">
        <v>511</v>
      </c>
      <c r="G162" s="170"/>
      <c r="H162" s="171"/>
    </row>
    <row r="163" spans="1:8">
      <c r="A163" s="44" t="s">
        <v>364</v>
      </c>
      <c r="B163" s="44" t="s">
        <v>500</v>
      </c>
      <c r="C163" s="44" t="s">
        <v>145</v>
      </c>
      <c r="D163" s="45">
        <v>390</v>
      </c>
      <c r="E163" s="46"/>
      <c r="F163" s="47" t="s">
        <v>512</v>
      </c>
      <c r="G163" s="172"/>
      <c r="H163" s="173"/>
    </row>
    <row r="164" spans="1:8">
      <c r="A164" s="153" t="s">
        <v>38</v>
      </c>
      <c r="B164" s="154"/>
      <c r="C164" s="155"/>
      <c r="D164" s="25">
        <f>SUM(D152:D163)</f>
        <v>4760</v>
      </c>
      <c r="E164" s="26">
        <f>SUM(E152:E163)</f>
        <v>0</v>
      </c>
      <c r="F164" s="9"/>
      <c r="G164" s="174"/>
      <c r="H164" s="175"/>
    </row>
    <row r="165" spans="1:8">
      <c r="A165" s="164" t="s">
        <v>513</v>
      </c>
      <c r="B165" s="165"/>
      <c r="C165" s="166"/>
      <c r="D165" s="18"/>
      <c r="E165" s="19"/>
      <c r="F165" s="19"/>
      <c r="G165" s="19"/>
      <c r="H165" s="19"/>
    </row>
    <row r="166" spans="1:8">
      <c r="A166" s="150" t="s">
        <v>33</v>
      </c>
      <c r="B166" s="151"/>
      <c r="C166" s="152"/>
      <c r="D166" s="5" t="s">
        <v>34</v>
      </c>
      <c r="E166" s="6" t="s">
        <v>35</v>
      </c>
      <c r="F166" s="6" t="s">
        <v>36</v>
      </c>
      <c r="G166" s="176" t="s">
        <v>18</v>
      </c>
      <c r="H166" s="177"/>
    </row>
    <row r="167" spans="1:8">
      <c r="A167" s="20" t="s">
        <v>364</v>
      </c>
      <c r="B167" s="20" t="s">
        <v>514</v>
      </c>
      <c r="C167" s="20" t="s">
        <v>62</v>
      </c>
      <c r="D167" s="22">
        <v>240</v>
      </c>
      <c r="E167" s="36"/>
      <c r="F167" s="7" t="s">
        <v>515</v>
      </c>
      <c r="G167" s="178"/>
      <c r="H167" s="179"/>
    </row>
    <row r="168" spans="1:8">
      <c r="A168" s="20" t="s">
        <v>364</v>
      </c>
      <c r="B168" s="20" t="s">
        <v>514</v>
      </c>
      <c r="C168" s="20" t="s">
        <v>65</v>
      </c>
      <c r="D168" s="22">
        <v>240</v>
      </c>
      <c r="E168" s="36"/>
      <c r="F168" s="7" t="s">
        <v>516</v>
      </c>
      <c r="G168" s="170"/>
      <c r="H168" s="171"/>
    </row>
    <row r="169" spans="1:8">
      <c r="A169" s="20" t="s">
        <v>364</v>
      </c>
      <c r="B169" s="20" t="s">
        <v>514</v>
      </c>
      <c r="C169" s="20" t="s">
        <v>67</v>
      </c>
      <c r="D169" s="22">
        <v>200</v>
      </c>
      <c r="E169" s="36"/>
      <c r="F169" s="7" t="s">
        <v>517</v>
      </c>
      <c r="G169" s="170"/>
      <c r="H169" s="171"/>
    </row>
    <row r="170" spans="1:8">
      <c r="A170" s="20" t="s">
        <v>364</v>
      </c>
      <c r="B170" s="20" t="s">
        <v>514</v>
      </c>
      <c r="C170" s="20" t="s">
        <v>69</v>
      </c>
      <c r="D170" s="22">
        <v>310</v>
      </c>
      <c r="E170" s="36"/>
      <c r="F170" s="7" t="s">
        <v>518</v>
      </c>
      <c r="G170" s="170"/>
      <c r="H170" s="171"/>
    </row>
    <row r="171" spans="1:8">
      <c r="A171" s="20" t="s">
        <v>364</v>
      </c>
      <c r="B171" s="20" t="s">
        <v>514</v>
      </c>
      <c r="C171" s="20" t="s">
        <v>71</v>
      </c>
      <c r="D171" s="22">
        <v>510</v>
      </c>
      <c r="E171" s="36"/>
      <c r="F171" s="7" t="s">
        <v>519</v>
      </c>
      <c r="G171" s="170"/>
      <c r="H171" s="171"/>
    </row>
    <row r="172" spans="1:8">
      <c r="A172" s="20" t="s">
        <v>364</v>
      </c>
      <c r="B172" s="20" t="s">
        <v>514</v>
      </c>
      <c r="C172" s="20" t="s">
        <v>73</v>
      </c>
      <c r="D172" s="22">
        <v>390</v>
      </c>
      <c r="E172" s="36"/>
      <c r="F172" s="7" t="s">
        <v>520</v>
      </c>
      <c r="G172" s="170"/>
      <c r="H172" s="171"/>
    </row>
    <row r="173" spans="1:8">
      <c r="A173" s="20" t="s">
        <v>364</v>
      </c>
      <c r="B173" s="20" t="s">
        <v>514</v>
      </c>
      <c r="C173" s="20" t="s">
        <v>75</v>
      </c>
      <c r="D173" s="22">
        <v>400</v>
      </c>
      <c r="E173" s="36"/>
      <c r="F173" s="7" t="s">
        <v>521</v>
      </c>
      <c r="G173" s="170"/>
      <c r="H173" s="171"/>
    </row>
    <row r="174" spans="1:8">
      <c r="A174" s="20" t="s">
        <v>364</v>
      </c>
      <c r="B174" s="20" t="s">
        <v>514</v>
      </c>
      <c r="C174" s="20" t="s">
        <v>85</v>
      </c>
      <c r="D174" s="22">
        <v>450</v>
      </c>
      <c r="E174" s="36"/>
      <c r="F174" s="7" t="s">
        <v>522</v>
      </c>
      <c r="G174" s="170"/>
      <c r="H174" s="171"/>
    </row>
    <row r="175" spans="1:8">
      <c r="A175" s="20" t="s">
        <v>364</v>
      </c>
      <c r="B175" s="20" t="s">
        <v>514</v>
      </c>
      <c r="C175" s="20" t="s">
        <v>136</v>
      </c>
      <c r="D175" s="22">
        <v>330</v>
      </c>
      <c r="E175" s="36"/>
      <c r="F175" s="7" t="s">
        <v>523</v>
      </c>
      <c r="G175" s="170"/>
      <c r="H175" s="171"/>
    </row>
    <row r="176" spans="1:8">
      <c r="A176" s="44" t="s">
        <v>364</v>
      </c>
      <c r="B176" s="44" t="s">
        <v>514</v>
      </c>
      <c r="C176" s="44" t="s">
        <v>145</v>
      </c>
      <c r="D176" s="45">
        <v>590</v>
      </c>
      <c r="E176" s="46"/>
      <c r="F176" s="47" t="s">
        <v>524</v>
      </c>
      <c r="G176" s="172"/>
      <c r="H176" s="173"/>
    </row>
    <row r="177" spans="1:8">
      <c r="A177" s="153" t="s">
        <v>38</v>
      </c>
      <c r="B177" s="154"/>
      <c r="C177" s="155"/>
      <c r="D177" s="25">
        <f>SUM(D167:D176)</f>
        <v>3660</v>
      </c>
      <c r="E177" s="26">
        <f>SUM(E167:E176)</f>
        <v>0</v>
      </c>
      <c r="F177" s="9"/>
      <c r="G177" s="174"/>
      <c r="H177" s="175"/>
    </row>
    <row r="178" spans="1:8">
      <c r="A178" s="164" t="s">
        <v>525</v>
      </c>
      <c r="B178" s="165"/>
      <c r="C178" s="166"/>
      <c r="D178" s="18"/>
      <c r="E178" s="19"/>
      <c r="F178" s="19"/>
      <c r="G178" s="19"/>
      <c r="H178" s="19"/>
    </row>
    <row r="179" spans="1:8">
      <c r="A179" s="150" t="s">
        <v>33</v>
      </c>
      <c r="B179" s="151"/>
      <c r="C179" s="152"/>
      <c r="D179" s="5" t="s">
        <v>34</v>
      </c>
      <c r="E179" s="6" t="s">
        <v>35</v>
      </c>
      <c r="F179" s="6" t="s">
        <v>36</v>
      </c>
      <c r="G179" s="176" t="s">
        <v>18</v>
      </c>
      <c r="H179" s="177"/>
    </row>
    <row r="180" spans="1:8">
      <c r="A180" s="20" t="s">
        <v>364</v>
      </c>
      <c r="B180" s="20" t="s">
        <v>526</v>
      </c>
      <c r="C180" s="20" t="s">
        <v>62</v>
      </c>
      <c r="D180" s="22">
        <v>500</v>
      </c>
      <c r="E180" s="36"/>
      <c r="F180" s="7" t="s">
        <v>527</v>
      </c>
      <c r="G180" s="178"/>
      <c r="H180" s="179"/>
    </row>
    <row r="181" spans="1:8">
      <c r="A181" s="20" t="s">
        <v>364</v>
      </c>
      <c r="B181" s="20" t="s">
        <v>526</v>
      </c>
      <c r="C181" s="20" t="s">
        <v>65</v>
      </c>
      <c r="D181" s="22">
        <v>560</v>
      </c>
      <c r="E181" s="36"/>
      <c r="F181" s="7" t="s">
        <v>528</v>
      </c>
      <c r="G181" s="170"/>
      <c r="H181" s="171"/>
    </row>
    <row r="182" spans="1:8">
      <c r="A182" s="20" t="s">
        <v>364</v>
      </c>
      <c r="B182" s="20" t="s">
        <v>526</v>
      </c>
      <c r="C182" s="20" t="s">
        <v>67</v>
      </c>
      <c r="D182" s="22">
        <v>190</v>
      </c>
      <c r="E182" s="36"/>
      <c r="F182" s="7" t="s">
        <v>529</v>
      </c>
      <c r="G182" s="170"/>
      <c r="H182" s="171"/>
    </row>
    <row r="183" spans="1:8">
      <c r="A183" s="20" t="s">
        <v>364</v>
      </c>
      <c r="B183" s="20" t="s">
        <v>526</v>
      </c>
      <c r="C183" s="20" t="s">
        <v>69</v>
      </c>
      <c r="D183" s="22">
        <v>300</v>
      </c>
      <c r="E183" s="36"/>
      <c r="F183" s="7" t="s">
        <v>530</v>
      </c>
      <c r="G183" s="170"/>
      <c r="H183" s="171"/>
    </row>
    <row r="184" spans="1:8">
      <c r="A184" s="20" t="s">
        <v>364</v>
      </c>
      <c r="B184" s="20" t="s">
        <v>526</v>
      </c>
      <c r="C184" s="20" t="s">
        <v>71</v>
      </c>
      <c r="D184" s="22">
        <v>80</v>
      </c>
      <c r="E184" s="36"/>
      <c r="F184" s="7" t="s">
        <v>531</v>
      </c>
      <c r="G184" s="170"/>
      <c r="H184" s="171"/>
    </row>
    <row r="185" spans="1:8">
      <c r="A185" s="20" t="s">
        <v>364</v>
      </c>
      <c r="B185" s="20" t="s">
        <v>526</v>
      </c>
      <c r="C185" s="20" t="s">
        <v>73</v>
      </c>
      <c r="D185" s="22">
        <v>870</v>
      </c>
      <c r="E185" s="36"/>
      <c r="F185" s="7" t="s">
        <v>532</v>
      </c>
      <c r="G185" s="170"/>
      <c r="H185" s="171"/>
    </row>
    <row r="186" spans="1:8">
      <c r="A186" s="20" t="s">
        <v>364</v>
      </c>
      <c r="B186" s="20" t="s">
        <v>526</v>
      </c>
      <c r="C186" s="20" t="s">
        <v>75</v>
      </c>
      <c r="D186" s="22">
        <v>530</v>
      </c>
      <c r="E186" s="36"/>
      <c r="F186" s="7" t="s">
        <v>533</v>
      </c>
      <c r="G186" s="170"/>
      <c r="H186" s="171"/>
    </row>
    <row r="187" spans="1:8">
      <c r="A187" s="20" t="s">
        <v>364</v>
      </c>
      <c r="B187" s="20" t="s">
        <v>526</v>
      </c>
      <c r="C187" s="20" t="s">
        <v>85</v>
      </c>
      <c r="D187" s="22">
        <v>680</v>
      </c>
      <c r="E187" s="36"/>
      <c r="F187" s="7" t="s">
        <v>534</v>
      </c>
      <c r="G187" s="170"/>
      <c r="H187" s="171"/>
    </row>
    <row r="188" spans="1:8">
      <c r="A188" s="20" t="s">
        <v>364</v>
      </c>
      <c r="B188" s="20" t="s">
        <v>526</v>
      </c>
      <c r="C188" s="20" t="s">
        <v>77</v>
      </c>
      <c r="D188" s="22">
        <v>440</v>
      </c>
      <c r="E188" s="36"/>
      <c r="F188" s="7" t="s">
        <v>535</v>
      </c>
      <c r="G188" s="170"/>
      <c r="H188" s="171"/>
    </row>
    <row r="189" spans="1:8">
      <c r="A189" s="20" t="s">
        <v>364</v>
      </c>
      <c r="B189" s="20" t="s">
        <v>526</v>
      </c>
      <c r="C189" s="20" t="s">
        <v>79</v>
      </c>
      <c r="D189" s="22">
        <v>330</v>
      </c>
      <c r="E189" s="36"/>
      <c r="F189" s="7" t="s">
        <v>536</v>
      </c>
      <c r="G189" s="170"/>
      <c r="H189" s="171"/>
    </row>
    <row r="190" spans="1:8">
      <c r="A190" s="20" t="s">
        <v>364</v>
      </c>
      <c r="B190" s="20" t="s">
        <v>526</v>
      </c>
      <c r="C190" s="20" t="s">
        <v>136</v>
      </c>
      <c r="D190" s="22">
        <v>400</v>
      </c>
      <c r="E190" s="36"/>
      <c r="F190" s="7" t="s">
        <v>537</v>
      </c>
      <c r="G190" s="170"/>
      <c r="H190" s="171"/>
    </row>
    <row r="191" spans="1:8">
      <c r="A191" s="20" t="s">
        <v>364</v>
      </c>
      <c r="B191" s="20" t="s">
        <v>526</v>
      </c>
      <c r="C191" s="20" t="s">
        <v>145</v>
      </c>
      <c r="D191" s="22">
        <v>210</v>
      </c>
      <c r="E191" s="36"/>
      <c r="F191" s="7" t="s">
        <v>538</v>
      </c>
      <c r="G191" s="170"/>
      <c r="H191" s="171"/>
    </row>
    <row r="192" spans="1:8">
      <c r="A192" s="44" t="s">
        <v>364</v>
      </c>
      <c r="B192" s="44" t="s">
        <v>526</v>
      </c>
      <c r="C192" s="44" t="s">
        <v>147</v>
      </c>
      <c r="D192" s="45">
        <v>340</v>
      </c>
      <c r="E192" s="46"/>
      <c r="F192" s="47" t="s">
        <v>539</v>
      </c>
      <c r="G192" s="172"/>
      <c r="H192" s="173"/>
    </row>
    <row r="193" spans="1:8">
      <c r="A193" s="153" t="s">
        <v>38</v>
      </c>
      <c r="B193" s="154"/>
      <c r="C193" s="155"/>
      <c r="D193" s="25">
        <f>SUM(D180:D192)</f>
        <v>5430</v>
      </c>
      <c r="E193" s="26">
        <f>SUM(E180:E192)</f>
        <v>0</v>
      </c>
      <c r="F193" s="9"/>
      <c r="G193" s="174"/>
      <c r="H193" s="175"/>
    </row>
    <row r="194" spans="1:8">
      <c r="A194" s="164" t="s">
        <v>540</v>
      </c>
      <c r="B194" s="165"/>
      <c r="C194" s="166"/>
      <c r="D194" s="18"/>
      <c r="E194" s="19"/>
      <c r="F194" s="19"/>
      <c r="G194" s="19"/>
      <c r="H194" s="19"/>
    </row>
    <row r="195" spans="1:8">
      <c r="A195" s="150" t="s">
        <v>33</v>
      </c>
      <c r="B195" s="151"/>
      <c r="C195" s="152"/>
      <c r="D195" s="5" t="s">
        <v>34</v>
      </c>
      <c r="E195" s="6" t="s">
        <v>35</v>
      </c>
      <c r="F195" s="6" t="s">
        <v>36</v>
      </c>
      <c r="G195" s="176" t="s">
        <v>18</v>
      </c>
      <c r="H195" s="177"/>
    </row>
    <row r="196" spans="1:8">
      <c r="A196" s="20" t="s">
        <v>364</v>
      </c>
      <c r="B196" s="20" t="s">
        <v>541</v>
      </c>
      <c r="C196" s="20" t="s">
        <v>62</v>
      </c>
      <c r="D196" s="22">
        <v>320</v>
      </c>
      <c r="E196" s="36"/>
      <c r="F196" s="7" t="s">
        <v>542</v>
      </c>
      <c r="G196" s="178"/>
      <c r="H196" s="179"/>
    </row>
    <row r="197" spans="1:8">
      <c r="A197" s="20" t="s">
        <v>364</v>
      </c>
      <c r="B197" s="20" t="s">
        <v>541</v>
      </c>
      <c r="C197" s="20" t="s">
        <v>65</v>
      </c>
      <c r="D197" s="22">
        <v>540</v>
      </c>
      <c r="E197" s="36"/>
      <c r="F197" s="7" t="s">
        <v>543</v>
      </c>
      <c r="G197" s="170"/>
      <c r="H197" s="171"/>
    </row>
    <row r="198" spans="1:8">
      <c r="A198" s="20" t="s">
        <v>364</v>
      </c>
      <c r="B198" s="20" t="s">
        <v>541</v>
      </c>
      <c r="C198" s="20" t="s">
        <v>67</v>
      </c>
      <c r="D198" s="22">
        <v>360</v>
      </c>
      <c r="E198" s="36"/>
      <c r="F198" s="7" t="s">
        <v>544</v>
      </c>
      <c r="G198" s="170"/>
      <c r="H198" s="171"/>
    </row>
    <row r="199" spans="1:8">
      <c r="A199" s="20" t="s">
        <v>364</v>
      </c>
      <c r="B199" s="20" t="s">
        <v>541</v>
      </c>
      <c r="C199" s="20" t="s">
        <v>69</v>
      </c>
      <c r="D199" s="22">
        <v>260</v>
      </c>
      <c r="E199" s="36"/>
      <c r="F199" s="7" t="s">
        <v>545</v>
      </c>
      <c r="G199" s="170"/>
      <c r="H199" s="171"/>
    </row>
    <row r="200" spans="1:8">
      <c r="A200" s="20" t="s">
        <v>364</v>
      </c>
      <c r="B200" s="20" t="s">
        <v>541</v>
      </c>
      <c r="C200" s="20" t="s">
        <v>71</v>
      </c>
      <c r="D200" s="22">
        <v>320</v>
      </c>
      <c r="E200" s="36"/>
      <c r="F200" s="7" t="s">
        <v>546</v>
      </c>
      <c r="G200" s="170"/>
      <c r="H200" s="171"/>
    </row>
    <row r="201" spans="1:8">
      <c r="A201" s="20" t="s">
        <v>364</v>
      </c>
      <c r="B201" s="20" t="s">
        <v>541</v>
      </c>
      <c r="C201" s="20" t="s">
        <v>73</v>
      </c>
      <c r="D201" s="22">
        <v>220</v>
      </c>
      <c r="E201" s="36"/>
      <c r="F201" s="7" t="s">
        <v>547</v>
      </c>
      <c r="G201" s="170"/>
      <c r="H201" s="171"/>
    </row>
    <row r="202" spans="1:8">
      <c r="A202" s="20" t="s">
        <v>364</v>
      </c>
      <c r="B202" s="20" t="s">
        <v>541</v>
      </c>
      <c r="C202" s="20" t="s">
        <v>75</v>
      </c>
      <c r="D202" s="22">
        <v>600</v>
      </c>
      <c r="E202" s="36"/>
      <c r="F202" s="7" t="s">
        <v>548</v>
      </c>
      <c r="G202" s="170"/>
      <c r="H202" s="171"/>
    </row>
    <row r="203" spans="1:8">
      <c r="A203" s="20" t="s">
        <v>364</v>
      </c>
      <c r="B203" s="20" t="s">
        <v>541</v>
      </c>
      <c r="C203" s="20" t="s">
        <v>85</v>
      </c>
      <c r="D203" s="22">
        <v>280</v>
      </c>
      <c r="E203" s="36"/>
      <c r="F203" s="7" t="s">
        <v>549</v>
      </c>
      <c r="G203" s="170"/>
      <c r="H203" s="171"/>
    </row>
    <row r="204" spans="1:8">
      <c r="A204" s="44" t="s">
        <v>364</v>
      </c>
      <c r="B204" s="44" t="s">
        <v>541</v>
      </c>
      <c r="C204" s="44" t="s">
        <v>77</v>
      </c>
      <c r="D204" s="45">
        <v>610</v>
      </c>
      <c r="E204" s="46"/>
      <c r="F204" s="47" t="s">
        <v>550</v>
      </c>
      <c r="G204" s="172"/>
      <c r="H204" s="173"/>
    </row>
    <row r="205" spans="1:8">
      <c r="A205" s="153" t="s">
        <v>38</v>
      </c>
      <c r="B205" s="154"/>
      <c r="C205" s="155"/>
      <c r="D205" s="25">
        <f>SUM(D196:D204)</f>
        <v>3510</v>
      </c>
      <c r="E205" s="26">
        <f>SUM(E196:E204)</f>
        <v>0</v>
      </c>
      <c r="F205" s="9"/>
      <c r="G205" s="174"/>
      <c r="H205" s="175"/>
    </row>
    <row r="206" spans="1:8">
      <c r="A206" s="164" t="s">
        <v>551</v>
      </c>
      <c r="B206" s="165"/>
      <c r="C206" s="166"/>
      <c r="D206" s="18"/>
      <c r="E206" s="19"/>
      <c r="F206" s="19"/>
      <c r="G206" s="19"/>
      <c r="H206" s="19"/>
    </row>
    <row r="207" spans="1:8">
      <c r="A207" s="150" t="s">
        <v>33</v>
      </c>
      <c r="B207" s="151"/>
      <c r="C207" s="152"/>
      <c r="D207" s="5" t="s">
        <v>34</v>
      </c>
      <c r="E207" s="6" t="s">
        <v>35</v>
      </c>
      <c r="F207" s="6" t="s">
        <v>36</v>
      </c>
      <c r="G207" s="176" t="s">
        <v>18</v>
      </c>
      <c r="H207" s="177"/>
    </row>
    <row r="208" spans="1:8">
      <c r="A208" s="20" t="s">
        <v>364</v>
      </c>
      <c r="B208" s="20" t="s">
        <v>552</v>
      </c>
      <c r="C208" s="20" t="s">
        <v>62</v>
      </c>
      <c r="D208" s="22">
        <v>260</v>
      </c>
      <c r="E208" s="36"/>
      <c r="F208" s="7" t="s">
        <v>553</v>
      </c>
      <c r="G208" s="178"/>
      <c r="H208" s="179"/>
    </row>
    <row r="209" spans="1:8">
      <c r="A209" s="20" t="s">
        <v>364</v>
      </c>
      <c r="B209" s="20" t="s">
        <v>552</v>
      </c>
      <c r="C209" s="20" t="s">
        <v>65</v>
      </c>
      <c r="D209" s="22">
        <v>450</v>
      </c>
      <c r="E209" s="36"/>
      <c r="F209" s="7" t="s">
        <v>554</v>
      </c>
      <c r="G209" s="170"/>
      <c r="H209" s="171"/>
    </row>
    <row r="210" spans="1:8">
      <c r="A210" s="20" t="s">
        <v>364</v>
      </c>
      <c r="B210" s="20" t="s">
        <v>552</v>
      </c>
      <c r="C210" s="20" t="s">
        <v>67</v>
      </c>
      <c r="D210" s="22">
        <v>320</v>
      </c>
      <c r="E210" s="36"/>
      <c r="F210" s="7" t="s">
        <v>555</v>
      </c>
      <c r="G210" s="170"/>
      <c r="H210" s="171"/>
    </row>
    <row r="211" spans="1:8">
      <c r="A211" s="20" t="s">
        <v>364</v>
      </c>
      <c r="B211" s="20" t="s">
        <v>552</v>
      </c>
      <c r="C211" s="20" t="s">
        <v>69</v>
      </c>
      <c r="D211" s="22">
        <v>240</v>
      </c>
      <c r="E211" s="36"/>
      <c r="F211" s="7" t="s">
        <v>556</v>
      </c>
      <c r="G211" s="170"/>
      <c r="H211" s="171"/>
    </row>
    <row r="212" spans="1:8">
      <c r="A212" s="20" t="s">
        <v>364</v>
      </c>
      <c r="B212" s="20" t="s">
        <v>552</v>
      </c>
      <c r="C212" s="20" t="s">
        <v>71</v>
      </c>
      <c r="D212" s="22">
        <v>270</v>
      </c>
      <c r="E212" s="36"/>
      <c r="F212" s="7" t="s">
        <v>557</v>
      </c>
      <c r="G212" s="170"/>
      <c r="H212" s="171"/>
    </row>
    <row r="213" spans="1:8">
      <c r="A213" s="20" t="s">
        <v>364</v>
      </c>
      <c r="B213" s="20" t="s">
        <v>552</v>
      </c>
      <c r="C213" s="20" t="s">
        <v>73</v>
      </c>
      <c r="D213" s="22">
        <v>300</v>
      </c>
      <c r="E213" s="36"/>
      <c r="F213" s="7" t="s">
        <v>558</v>
      </c>
      <c r="G213" s="170"/>
      <c r="H213" s="171"/>
    </row>
    <row r="214" spans="1:8">
      <c r="A214" s="20" t="s">
        <v>364</v>
      </c>
      <c r="B214" s="20" t="s">
        <v>552</v>
      </c>
      <c r="C214" s="20" t="s">
        <v>75</v>
      </c>
      <c r="D214" s="22">
        <v>490</v>
      </c>
      <c r="E214" s="36"/>
      <c r="F214" s="7" t="s">
        <v>559</v>
      </c>
      <c r="G214" s="170"/>
      <c r="H214" s="171"/>
    </row>
    <row r="215" spans="1:8">
      <c r="A215" s="20" t="s">
        <v>364</v>
      </c>
      <c r="B215" s="20" t="s">
        <v>552</v>
      </c>
      <c r="C215" s="20" t="s">
        <v>79</v>
      </c>
      <c r="D215" s="22">
        <v>200</v>
      </c>
      <c r="E215" s="36"/>
      <c r="F215" s="7" t="s">
        <v>560</v>
      </c>
      <c r="G215" s="170"/>
      <c r="H215" s="171"/>
    </row>
    <row r="216" spans="1:8">
      <c r="A216" s="44" t="s">
        <v>364</v>
      </c>
      <c r="B216" s="44" t="s">
        <v>552</v>
      </c>
      <c r="C216" s="44" t="s">
        <v>145</v>
      </c>
      <c r="D216" s="45">
        <v>180</v>
      </c>
      <c r="E216" s="46"/>
      <c r="F216" s="47" t="s">
        <v>561</v>
      </c>
      <c r="G216" s="172"/>
      <c r="H216" s="173"/>
    </row>
    <row r="217" spans="1:8">
      <c r="A217" s="153" t="s">
        <v>38</v>
      </c>
      <c r="B217" s="154"/>
      <c r="C217" s="155"/>
      <c r="D217" s="25">
        <f>SUM(D208:D216)</f>
        <v>2710</v>
      </c>
      <c r="E217" s="26">
        <f>SUM(E208:E216)</f>
        <v>0</v>
      </c>
      <c r="F217" s="9"/>
      <c r="G217" s="174"/>
      <c r="H217" s="175"/>
    </row>
    <row r="218" spans="1:8">
      <c r="A218" s="164" t="s">
        <v>562</v>
      </c>
      <c r="B218" s="165"/>
      <c r="C218" s="166"/>
      <c r="D218" s="18"/>
      <c r="E218" s="19"/>
      <c r="F218" s="19"/>
      <c r="G218" s="19"/>
      <c r="H218" s="19"/>
    </row>
    <row r="219" spans="1:8">
      <c r="A219" s="150" t="s">
        <v>33</v>
      </c>
      <c r="B219" s="151"/>
      <c r="C219" s="152"/>
      <c r="D219" s="5" t="s">
        <v>34</v>
      </c>
      <c r="E219" s="6" t="s">
        <v>35</v>
      </c>
      <c r="F219" s="6" t="s">
        <v>36</v>
      </c>
      <c r="G219" s="176" t="s">
        <v>18</v>
      </c>
      <c r="H219" s="177"/>
    </row>
    <row r="220" spans="1:8">
      <c r="A220" s="20" t="s">
        <v>364</v>
      </c>
      <c r="B220" s="20" t="s">
        <v>563</v>
      </c>
      <c r="C220" s="20" t="s">
        <v>62</v>
      </c>
      <c r="D220" s="22">
        <v>500</v>
      </c>
      <c r="E220" s="36"/>
      <c r="F220" s="7" t="s">
        <v>564</v>
      </c>
      <c r="G220" s="178"/>
      <c r="H220" s="179"/>
    </row>
    <row r="221" spans="1:8">
      <c r="A221" s="20" t="s">
        <v>364</v>
      </c>
      <c r="B221" s="20" t="s">
        <v>563</v>
      </c>
      <c r="C221" s="20" t="s">
        <v>65</v>
      </c>
      <c r="D221" s="22">
        <v>490</v>
      </c>
      <c r="E221" s="36"/>
      <c r="F221" s="7" t="s">
        <v>565</v>
      </c>
      <c r="G221" s="170"/>
      <c r="H221" s="171"/>
    </row>
    <row r="222" spans="1:8">
      <c r="A222" s="20" t="s">
        <v>364</v>
      </c>
      <c r="B222" s="20" t="s">
        <v>563</v>
      </c>
      <c r="C222" s="20" t="s">
        <v>67</v>
      </c>
      <c r="D222" s="22">
        <v>510</v>
      </c>
      <c r="E222" s="36"/>
      <c r="F222" s="7" t="s">
        <v>566</v>
      </c>
      <c r="G222" s="170"/>
      <c r="H222" s="171"/>
    </row>
    <row r="223" spans="1:8">
      <c r="A223" s="20" t="s">
        <v>364</v>
      </c>
      <c r="B223" s="20" t="s">
        <v>563</v>
      </c>
      <c r="C223" s="20" t="s">
        <v>69</v>
      </c>
      <c r="D223" s="22">
        <v>450</v>
      </c>
      <c r="E223" s="36"/>
      <c r="F223" s="7" t="s">
        <v>567</v>
      </c>
      <c r="G223" s="170"/>
      <c r="H223" s="171"/>
    </row>
    <row r="224" spans="1:8">
      <c r="A224" s="20" t="s">
        <v>364</v>
      </c>
      <c r="B224" s="20" t="s">
        <v>563</v>
      </c>
      <c r="C224" s="20" t="s">
        <v>71</v>
      </c>
      <c r="D224" s="22">
        <v>370</v>
      </c>
      <c r="E224" s="36"/>
      <c r="F224" s="7" t="s">
        <v>568</v>
      </c>
      <c r="G224" s="170"/>
      <c r="H224" s="171"/>
    </row>
    <row r="225" spans="1:8">
      <c r="A225" s="20" t="s">
        <v>364</v>
      </c>
      <c r="B225" s="20" t="s">
        <v>563</v>
      </c>
      <c r="C225" s="20" t="s">
        <v>73</v>
      </c>
      <c r="D225" s="22">
        <v>390</v>
      </c>
      <c r="E225" s="36"/>
      <c r="F225" s="7" t="s">
        <v>569</v>
      </c>
      <c r="G225" s="170"/>
      <c r="H225" s="171"/>
    </row>
    <row r="226" spans="1:8">
      <c r="A226" s="20" t="s">
        <v>364</v>
      </c>
      <c r="B226" s="20" t="s">
        <v>563</v>
      </c>
      <c r="C226" s="20" t="s">
        <v>75</v>
      </c>
      <c r="D226" s="22">
        <v>270</v>
      </c>
      <c r="E226" s="36"/>
      <c r="F226" s="7" t="s">
        <v>570</v>
      </c>
      <c r="G226" s="170"/>
      <c r="H226" s="171"/>
    </row>
    <row r="227" spans="1:8">
      <c r="A227" s="20" t="s">
        <v>364</v>
      </c>
      <c r="B227" s="20" t="s">
        <v>563</v>
      </c>
      <c r="C227" s="20" t="s">
        <v>85</v>
      </c>
      <c r="D227" s="22">
        <v>220</v>
      </c>
      <c r="E227" s="36"/>
      <c r="F227" s="7" t="s">
        <v>571</v>
      </c>
      <c r="G227" s="170"/>
      <c r="H227" s="171"/>
    </row>
    <row r="228" spans="1:8">
      <c r="A228" s="20" t="s">
        <v>364</v>
      </c>
      <c r="B228" s="20" t="s">
        <v>563</v>
      </c>
      <c r="C228" s="20" t="s">
        <v>77</v>
      </c>
      <c r="D228" s="22">
        <v>310</v>
      </c>
      <c r="E228" s="36"/>
      <c r="F228" s="7" t="s">
        <v>572</v>
      </c>
      <c r="G228" s="170"/>
      <c r="H228" s="171"/>
    </row>
    <row r="229" spans="1:8">
      <c r="A229" s="20" t="s">
        <v>364</v>
      </c>
      <c r="B229" s="20" t="s">
        <v>563</v>
      </c>
      <c r="C229" s="20" t="s">
        <v>79</v>
      </c>
      <c r="D229" s="22">
        <v>440</v>
      </c>
      <c r="E229" s="36"/>
      <c r="F229" s="7" t="s">
        <v>573</v>
      </c>
      <c r="G229" s="170"/>
      <c r="H229" s="171"/>
    </row>
    <row r="230" spans="1:8">
      <c r="A230" s="20" t="s">
        <v>364</v>
      </c>
      <c r="B230" s="20" t="s">
        <v>563</v>
      </c>
      <c r="C230" s="20" t="s">
        <v>136</v>
      </c>
      <c r="D230" s="22">
        <v>420</v>
      </c>
      <c r="E230" s="36"/>
      <c r="F230" s="7" t="s">
        <v>574</v>
      </c>
      <c r="G230" s="170"/>
      <c r="H230" s="171"/>
    </row>
    <row r="231" spans="1:8">
      <c r="A231" s="44" t="s">
        <v>364</v>
      </c>
      <c r="B231" s="44" t="s">
        <v>563</v>
      </c>
      <c r="C231" s="44" t="s">
        <v>145</v>
      </c>
      <c r="D231" s="45">
        <v>600</v>
      </c>
      <c r="E231" s="46"/>
      <c r="F231" s="47" t="s">
        <v>575</v>
      </c>
      <c r="G231" s="172"/>
      <c r="H231" s="173"/>
    </row>
    <row r="232" spans="1:8">
      <c r="A232" s="153" t="s">
        <v>38</v>
      </c>
      <c r="B232" s="154"/>
      <c r="C232" s="155"/>
      <c r="D232" s="25">
        <f>SUM(D220:D231)</f>
        <v>4970</v>
      </c>
      <c r="E232" s="26">
        <f>SUM(E220:E231)</f>
        <v>0</v>
      </c>
      <c r="F232" s="9"/>
      <c r="G232" s="174"/>
      <c r="H232" s="175"/>
    </row>
    <row r="233" spans="1:8">
      <c r="A233" s="164" t="s">
        <v>576</v>
      </c>
      <c r="B233" s="165"/>
      <c r="C233" s="166"/>
      <c r="D233" s="18"/>
      <c r="E233" s="19"/>
      <c r="F233" s="19"/>
      <c r="G233" s="19"/>
      <c r="H233" s="19"/>
    </row>
    <row r="234" spans="1:8">
      <c r="A234" s="150" t="s">
        <v>33</v>
      </c>
      <c r="B234" s="151"/>
      <c r="C234" s="152"/>
      <c r="D234" s="5" t="s">
        <v>34</v>
      </c>
      <c r="E234" s="6" t="s">
        <v>35</v>
      </c>
      <c r="F234" s="6" t="s">
        <v>36</v>
      </c>
      <c r="G234" s="176" t="s">
        <v>18</v>
      </c>
      <c r="H234" s="177"/>
    </row>
    <row r="235" spans="1:8">
      <c r="A235" s="20" t="s">
        <v>364</v>
      </c>
      <c r="B235" s="20" t="s">
        <v>577</v>
      </c>
      <c r="C235" s="20" t="s">
        <v>62</v>
      </c>
      <c r="D235" s="22">
        <v>980</v>
      </c>
      <c r="E235" s="36"/>
      <c r="F235" s="7" t="s">
        <v>578</v>
      </c>
      <c r="G235" s="178"/>
      <c r="H235" s="179"/>
    </row>
    <row r="236" spans="1:8">
      <c r="A236" s="20" t="s">
        <v>364</v>
      </c>
      <c r="B236" s="20" t="s">
        <v>577</v>
      </c>
      <c r="C236" s="20" t="s">
        <v>65</v>
      </c>
      <c r="D236" s="22">
        <v>180</v>
      </c>
      <c r="E236" s="36"/>
      <c r="F236" s="7" t="s">
        <v>579</v>
      </c>
      <c r="G236" s="170"/>
      <c r="H236" s="171"/>
    </row>
    <row r="237" spans="1:8">
      <c r="A237" s="20" t="s">
        <v>364</v>
      </c>
      <c r="B237" s="20" t="s">
        <v>577</v>
      </c>
      <c r="C237" s="20" t="s">
        <v>67</v>
      </c>
      <c r="D237" s="22">
        <v>420</v>
      </c>
      <c r="E237" s="36"/>
      <c r="F237" s="7" t="s">
        <v>580</v>
      </c>
      <c r="G237" s="170"/>
      <c r="H237" s="171"/>
    </row>
    <row r="238" spans="1:8">
      <c r="A238" s="20" t="s">
        <v>364</v>
      </c>
      <c r="B238" s="20" t="s">
        <v>577</v>
      </c>
      <c r="C238" s="20" t="s">
        <v>69</v>
      </c>
      <c r="D238" s="22">
        <v>450</v>
      </c>
      <c r="E238" s="36"/>
      <c r="F238" s="7" t="s">
        <v>581</v>
      </c>
      <c r="G238" s="170"/>
      <c r="H238" s="171"/>
    </row>
    <row r="239" spans="1:8">
      <c r="A239" s="20" t="s">
        <v>364</v>
      </c>
      <c r="B239" s="20" t="s">
        <v>577</v>
      </c>
      <c r="C239" s="20" t="s">
        <v>71</v>
      </c>
      <c r="D239" s="22">
        <v>500</v>
      </c>
      <c r="E239" s="36"/>
      <c r="F239" s="7" t="s">
        <v>582</v>
      </c>
      <c r="G239" s="170"/>
      <c r="H239" s="171"/>
    </row>
    <row r="240" spans="1:8">
      <c r="A240" s="20" t="s">
        <v>364</v>
      </c>
      <c r="B240" s="20" t="s">
        <v>577</v>
      </c>
      <c r="C240" s="20" t="s">
        <v>73</v>
      </c>
      <c r="D240" s="22">
        <v>400</v>
      </c>
      <c r="E240" s="36"/>
      <c r="F240" s="7" t="s">
        <v>583</v>
      </c>
      <c r="G240" s="170"/>
      <c r="H240" s="171"/>
    </row>
    <row r="241" spans="1:8">
      <c r="A241" s="44" t="s">
        <v>364</v>
      </c>
      <c r="B241" s="44" t="s">
        <v>577</v>
      </c>
      <c r="C241" s="44" t="s">
        <v>85</v>
      </c>
      <c r="D241" s="45">
        <v>410</v>
      </c>
      <c r="E241" s="46"/>
      <c r="F241" s="47" t="s">
        <v>584</v>
      </c>
      <c r="G241" s="172"/>
      <c r="H241" s="173"/>
    </row>
    <row r="242" spans="1:8">
      <c r="A242" s="153" t="s">
        <v>38</v>
      </c>
      <c r="B242" s="154"/>
      <c r="C242" s="155"/>
      <c r="D242" s="25">
        <f>SUM(D235:D241)</f>
        <v>3340</v>
      </c>
      <c r="E242" s="26">
        <f>SUM(E235:E241)</f>
        <v>0</v>
      </c>
      <c r="F242" s="9"/>
      <c r="G242" s="174"/>
      <c r="H242" s="175"/>
    </row>
    <row r="243" spans="1:8">
      <c r="A243" s="164" t="s">
        <v>585</v>
      </c>
      <c r="B243" s="165"/>
      <c r="C243" s="166"/>
      <c r="D243" s="18"/>
      <c r="E243" s="19"/>
      <c r="F243" s="19"/>
      <c r="G243" s="19"/>
      <c r="H243" s="19"/>
    </row>
    <row r="244" spans="1:8">
      <c r="A244" s="150" t="s">
        <v>33</v>
      </c>
      <c r="B244" s="151"/>
      <c r="C244" s="152"/>
      <c r="D244" s="5" t="s">
        <v>34</v>
      </c>
      <c r="E244" s="6" t="s">
        <v>35</v>
      </c>
      <c r="F244" s="6" t="s">
        <v>36</v>
      </c>
      <c r="G244" s="176" t="s">
        <v>18</v>
      </c>
      <c r="H244" s="177"/>
    </row>
    <row r="245" spans="1:8">
      <c r="A245" s="20" t="s">
        <v>364</v>
      </c>
      <c r="B245" s="20" t="s">
        <v>586</v>
      </c>
      <c r="C245" s="20" t="s">
        <v>62</v>
      </c>
      <c r="D245" s="22">
        <v>330</v>
      </c>
      <c r="E245" s="36"/>
      <c r="F245" s="7" t="s">
        <v>587</v>
      </c>
      <c r="G245" s="178"/>
      <c r="H245" s="179"/>
    </row>
    <row r="246" spans="1:8">
      <c r="A246" s="20" t="s">
        <v>364</v>
      </c>
      <c r="B246" s="20" t="s">
        <v>586</v>
      </c>
      <c r="C246" s="20" t="s">
        <v>65</v>
      </c>
      <c r="D246" s="22">
        <v>470</v>
      </c>
      <c r="E246" s="36"/>
      <c r="F246" s="7" t="s">
        <v>588</v>
      </c>
      <c r="G246" s="170"/>
      <c r="H246" s="171"/>
    </row>
    <row r="247" spans="1:8">
      <c r="A247" s="20" t="s">
        <v>364</v>
      </c>
      <c r="B247" s="20" t="s">
        <v>586</v>
      </c>
      <c r="C247" s="20" t="s">
        <v>67</v>
      </c>
      <c r="D247" s="22">
        <v>370</v>
      </c>
      <c r="E247" s="36"/>
      <c r="F247" s="7" t="s">
        <v>589</v>
      </c>
      <c r="G247" s="170"/>
      <c r="H247" s="171"/>
    </row>
    <row r="248" spans="1:8">
      <c r="A248" s="20" t="s">
        <v>364</v>
      </c>
      <c r="B248" s="20" t="s">
        <v>586</v>
      </c>
      <c r="C248" s="20" t="s">
        <v>71</v>
      </c>
      <c r="D248" s="22">
        <v>460</v>
      </c>
      <c r="E248" s="36"/>
      <c r="F248" s="7" t="s">
        <v>590</v>
      </c>
      <c r="G248" s="170"/>
      <c r="H248" s="171"/>
    </row>
    <row r="249" spans="1:8">
      <c r="A249" s="20" t="s">
        <v>364</v>
      </c>
      <c r="B249" s="20" t="s">
        <v>586</v>
      </c>
      <c r="C249" s="20" t="s">
        <v>73</v>
      </c>
      <c r="D249" s="22">
        <v>180</v>
      </c>
      <c r="E249" s="36"/>
      <c r="F249" s="7" t="s">
        <v>591</v>
      </c>
      <c r="G249" s="170"/>
      <c r="H249" s="171"/>
    </row>
    <row r="250" spans="1:8">
      <c r="A250" s="20" t="s">
        <v>364</v>
      </c>
      <c r="B250" s="20" t="s">
        <v>586</v>
      </c>
      <c r="C250" s="20" t="s">
        <v>75</v>
      </c>
      <c r="D250" s="22">
        <v>310</v>
      </c>
      <c r="E250" s="36"/>
      <c r="F250" s="7" t="s">
        <v>592</v>
      </c>
      <c r="G250" s="170"/>
      <c r="H250" s="171"/>
    </row>
    <row r="251" spans="1:8">
      <c r="A251" s="20" t="s">
        <v>364</v>
      </c>
      <c r="B251" s="20" t="s">
        <v>586</v>
      </c>
      <c r="C251" s="20" t="s">
        <v>85</v>
      </c>
      <c r="D251" s="22">
        <v>290</v>
      </c>
      <c r="E251" s="36"/>
      <c r="F251" s="7" t="s">
        <v>593</v>
      </c>
      <c r="G251" s="170"/>
      <c r="H251" s="171"/>
    </row>
    <row r="252" spans="1:8">
      <c r="A252" s="20" t="s">
        <v>364</v>
      </c>
      <c r="B252" s="20" t="s">
        <v>586</v>
      </c>
      <c r="C252" s="20" t="s">
        <v>77</v>
      </c>
      <c r="D252" s="22">
        <v>380</v>
      </c>
      <c r="E252" s="36"/>
      <c r="F252" s="7" t="s">
        <v>594</v>
      </c>
      <c r="G252" s="170"/>
      <c r="H252" s="171"/>
    </row>
    <row r="253" spans="1:8">
      <c r="A253" s="20" t="s">
        <v>364</v>
      </c>
      <c r="B253" s="20" t="s">
        <v>586</v>
      </c>
      <c r="C253" s="20" t="s">
        <v>79</v>
      </c>
      <c r="D253" s="22">
        <v>470</v>
      </c>
      <c r="E253" s="36"/>
      <c r="F253" s="7" t="s">
        <v>595</v>
      </c>
      <c r="G253" s="170"/>
      <c r="H253" s="171"/>
    </row>
    <row r="254" spans="1:8">
      <c r="A254" s="20" t="s">
        <v>364</v>
      </c>
      <c r="B254" s="20" t="s">
        <v>586</v>
      </c>
      <c r="C254" s="20" t="s">
        <v>136</v>
      </c>
      <c r="D254" s="22">
        <v>280</v>
      </c>
      <c r="E254" s="36"/>
      <c r="F254" s="7" t="s">
        <v>596</v>
      </c>
      <c r="G254" s="170"/>
      <c r="H254" s="171"/>
    </row>
    <row r="255" spans="1:8">
      <c r="A255" s="20" t="s">
        <v>364</v>
      </c>
      <c r="B255" s="20" t="s">
        <v>586</v>
      </c>
      <c r="C255" s="20" t="s">
        <v>145</v>
      </c>
      <c r="D255" s="22">
        <v>310</v>
      </c>
      <c r="E255" s="36"/>
      <c r="F255" s="7" t="s">
        <v>597</v>
      </c>
      <c r="G255" s="170"/>
      <c r="H255" s="171"/>
    </row>
    <row r="256" spans="1:8">
      <c r="A256" s="20" t="s">
        <v>364</v>
      </c>
      <c r="B256" s="20" t="s">
        <v>586</v>
      </c>
      <c r="C256" s="20" t="s">
        <v>147</v>
      </c>
      <c r="D256" s="22">
        <v>260</v>
      </c>
      <c r="E256" s="36"/>
      <c r="F256" s="7" t="s">
        <v>598</v>
      </c>
      <c r="G256" s="170"/>
      <c r="H256" s="171"/>
    </row>
    <row r="257" spans="1:8">
      <c r="A257" s="44" t="s">
        <v>364</v>
      </c>
      <c r="B257" s="44" t="s">
        <v>586</v>
      </c>
      <c r="C257" s="44" t="s">
        <v>149</v>
      </c>
      <c r="D257" s="45">
        <v>520</v>
      </c>
      <c r="E257" s="46"/>
      <c r="F257" s="47" t="s">
        <v>599</v>
      </c>
      <c r="G257" s="172"/>
      <c r="H257" s="173"/>
    </row>
    <row r="258" spans="1:8">
      <c r="A258" s="153" t="s">
        <v>38</v>
      </c>
      <c r="B258" s="154"/>
      <c r="C258" s="155"/>
      <c r="D258" s="25">
        <f>SUM(D245:D257)</f>
        <v>4630</v>
      </c>
      <c r="E258" s="26">
        <f>SUM(E245:E257)</f>
        <v>0</v>
      </c>
      <c r="F258" s="9"/>
      <c r="G258" s="174"/>
      <c r="H258" s="175"/>
    </row>
    <row r="259" spans="1:8">
      <c r="A259" s="167" t="s">
        <v>362</v>
      </c>
      <c r="B259" s="168"/>
      <c r="C259" s="169"/>
      <c r="D259" s="39">
        <f>SUM(D17,D26,D38,D49,D68,D86,D102,D116,D131,D149,D164,D177,D193,D205,D217,D232,D242,D258,)</f>
        <v>78360</v>
      </c>
      <c r="E259" s="39">
        <f>SUM(E17,E26,E38,E49,E68,E86,E102,E116,E131,E149,E164,E177,E193,E205,E217,E232,E242,E258,)</f>
        <v>0</v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G257:H257"/>
    <mergeCell ref="A258:C258"/>
    <mergeCell ref="G258:H258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41:H241"/>
    <mergeCell ref="A242:C242"/>
    <mergeCell ref="G242:H242"/>
    <mergeCell ref="A243:C243"/>
    <mergeCell ref="A244:C244"/>
    <mergeCell ref="G244:H244"/>
    <mergeCell ref="G245:H245"/>
    <mergeCell ref="G246:H246"/>
    <mergeCell ref="G247:H247"/>
    <mergeCell ref="A233:C233"/>
    <mergeCell ref="A234:C234"/>
    <mergeCell ref="G234:H234"/>
    <mergeCell ref="G235:H235"/>
    <mergeCell ref="G236:H236"/>
    <mergeCell ref="G237:H237"/>
    <mergeCell ref="G238:H238"/>
    <mergeCell ref="G239:H239"/>
    <mergeCell ref="G240:H240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A232:C232"/>
    <mergeCell ref="G232:H232"/>
    <mergeCell ref="A217:C217"/>
    <mergeCell ref="G217:H217"/>
    <mergeCell ref="A218:C218"/>
    <mergeCell ref="A219:C219"/>
    <mergeCell ref="G219:H219"/>
    <mergeCell ref="G220:H220"/>
    <mergeCell ref="G221:H221"/>
    <mergeCell ref="G222:H222"/>
    <mergeCell ref="G223:H223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00:H200"/>
    <mergeCell ref="G201:H201"/>
    <mergeCell ref="G202:H202"/>
    <mergeCell ref="G203:H203"/>
    <mergeCell ref="G204:H204"/>
    <mergeCell ref="A205:C205"/>
    <mergeCell ref="G205:H205"/>
    <mergeCell ref="A206:C206"/>
    <mergeCell ref="A207:C207"/>
    <mergeCell ref="G207:H207"/>
    <mergeCell ref="A193:C193"/>
    <mergeCell ref="G193:H193"/>
    <mergeCell ref="A194:C194"/>
    <mergeCell ref="A195:C195"/>
    <mergeCell ref="G195:H195"/>
    <mergeCell ref="G196:H196"/>
    <mergeCell ref="G197:H197"/>
    <mergeCell ref="G198:H198"/>
    <mergeCell ref="G199:H199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A177:C177"/>
    <mergeCell ref="G177:H177"/>
    <mergeCell ref="A178:C178"/>
    <mergeCell ref="A179:C179"/>
    <mergeCell ref="G179:H179"/>
    <mergeCell ref="G180:H180"/>
    <mergeCell ref="G181:H181"/>
    <mergeCell ref="G182:H182"/>
    <mergeCell ref="G183:H183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44:H144"/>
    <mergeCell ref="G145:H145"/>
    <mergeCell ref="G146:H146"/>
    <mergeCell ref="G147:H147"/>
    <mergeCell ref="G148:H148"/>
    <mergeCell ref="A149:C149"/>
    <mergeCell ref="G149:H149"/>
    <mergeCell ref="A150:C150"/>
    <mergeCell ref="A151:C151"/>
    <mergeCell ref="G151:H151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28:H128"/>
    <mergeCell ref="G129:H129"/>
    <mergeCell ref="G130:H130"/>
    <mergeCell ref="A131:C131"/>
    <mergeCell ref="G131:H131"/>
    <mergeCell ref="A132:C132"/>
    <mergeCell ref="A133:C133"/>
    <mergeCell ref="G133:H133"/>
    <mergeCell ref="G134:H134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A104:C104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96:H96"/>
    <mergeCell ref="G97:H97"/>
    <mergeCell ref="G98:H98"/>
    <mergeCell ref="G99:H99"/>
    <mergeCell ref="G100:H100"/>
    <mergeCell ref="G101:H101"/>
    <mergeCell ref="A102:C102"/>
    <mergeCell ref="G102:H102"/>
    <mergeCell ref="A103:C103"/>
    <mergeCell ref="A88:C88"/>
    <mergeCell ref="G88:H88"/>
    <mergeCell ref="G89:H89"/>
    <mergeCell ref="G90:H90"/>
    <mergeCell ref="G91:H91"/>
    <mergeCell ref="G92:H92"/>
    <mergeCell ref="G93:H93"/>
    <mergeCell ref="G94:H94"/>
    <mergeCell ref="G95:H95"/>
    <mergeCell ref="G80:H80"/>
    <mergeCell ref="G81:H81"/>
    <mergeCell ref="G82:H82"/>
    <mergeCell ref="G83:H83"/>
    <mergeCell ref="G84:H84"/>
    <mergeCell ref="G85:H85"/>
    <mergeCell ref="A86:C86"/>
    <mergeCell ref="G86:H86"/>
    <mergeCell ref="A87:C87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47:H47"/>
    <mergeCell ref="G48:H48"/>
    <mergeCell ref="A49:C49"/>
    <mergeCell ref="G49:H49"/>
    <mergeCell ref="A50:C50"/>
    <mergeCell ref="A51:C51"/>
    <mergeCell ref="G51:H51"/>
    <mergeCell ref="G52:H52"/>
    <mergeCell ref="G53:H53"/>
    <mergeCell ref="A39:C39"/>
    <mergeCell ref="A40:C40"/>
    <mergeCell ref="G40:H40"/>
    <mergeCell ref="G41:H41"/>
    <mergeCell ref="G42:H42"/>
    <mergeCell ref="G43:H43"/>
    <mergeCell ref="G44:H44"/>
    <mergeCell ref="G45:H45"/>
    <mergeCell ref="G46:H46"/>
    <mergeCell ref="G30:H30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  <mergeCell ref="G23:H23"/>
    <mergeCell ref="G24:H24"/>
    <mergeCell ref="G25:H25"/>
    <mergeCell ref="A26:C26"/>
    <mergeCell ref="G26:H26"/>
    <mergeCell ref="A27:C27"/>
    <mergeCell ref="A28:C28"/>
    <mergeCell ref="G28:H28"/>
    <mergeCell ref="G29:H29"/>
    <mergeCell ref="A259:C259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</mergeCells>
  <phoneticPr fontId="3"/>
  <conditionalFormatting sqref="D1:E1048576">
    <cfRule type="expression" dxfId="15" priority="2">
      <formula>IF(ISNUMBER($D1), VALUE($D1)&lt;VALUE($E1),FALSE)</formula>
    </cfRule>
  </conditionalFormatting>
  <conditionalFormatting sqref="E1:E1048576">
    <cfRule type="expression" dxfId="14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B1C5-9395-464F-A866-A24D239C8098}">
  <sheetPr>
    <pageSetUpPr fitToPage="1"/>
  </sheetPr>
  <dimension ref="A1:H76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600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E76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601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602</v>
      </c>
      <c r="B8" s="20" t="s">
        <v>603</v>
      </c>
      <c r="C8" s="20" t="s">
        <v>62</v>
      </c>
      <c r="D8" s="22">
        <v>720</v>
      </c>
      <c r="E8" s="36"/>
      <c r="F8" s="7" t="s">
        <v>604</v>
      </c>
      <c r="G8" s="178"/>
      <c r="H8" s="179"/>
    </row>
    <row r="9" spans="1:8">
      <c r="A9" s="20" t="s">
        <v>602</v>
      </c>
      <c r="B9" s="20" t="s">
        <v>603</v>
      </c>
      <c r="C9" s="20" t="s">
        <v>65</v>
      </c>
      <c r="D9" s="22">
        <v>420</v>
      </c>
      <c r="E9" s="36"/>
      <c r="F9" s="7" t="s">
        <v>605</v>
      </c>
      <c r="G9" s="170"/>
      <c r="H9" s="171"/>
    </row>
    <row r="10" spans="1:8">
      <c r="A10" s="44" t="s">
        <v>602</v>
      </c>
      <c r="B10" s="44" t="s">
        <v>603</v>
      </c>
      <c r="C10" s="44" t="s">
        <v>67</v>
      </c>
      <c r="D10" s="45">
        <v>290</v>
      </c>
      <c r="E10" s="46"/>
      <c r="F10" s="47" t="s">
        <v>606</v>
      </c>
      <c r="G10" s="172"/>
      <c r="H10" s="173"/>
    </row>
    <row r="11" spans="1:8">
      <c r="A11" s="20" t="s">
        <v>602</v>
      </c>
      <c r="B11" s="20" t="s">
        <v>603</v>
      </c>
      <c r="C11" s="20" t="s">
        <v>69</v>
      </c>
      <c r="D11" s="22">
        <v>320</v>
      </c>
      <c r="E11" s="36"/>
      <c r="F11" s="7" t="s">
        <v>607</v>
      </c>
      <c r="G11" s="170"/>
      <c r="H11" s="171"/>
    </row>
    <row r="12" spans="1:8">
      <c r="A12" s="20" t="s">
        <v>602</v>
      </c>
      <c r="B12" s="20" t="s">
        <v>603</v>
      </c>
      <c r="C12" s="20" t="s">
        <v>71</v>
      </c>
      <c r="D12" s="22">
        <v>360</v>
      </c>
      <c r="E12" s="36"/>
      <c r="F12" s="7" t="s">
        <v>608</v>
      </c>
      <c r="G12" s="170"/>
      <c r="H12" s="171"/>
    </row>
    <row r="13" spans="1:8">
      <c r="A13" s="20" t="s">
        <v>602</v>
      </c>
      <c r="B13" s="20" t="s">
        <v>603</v>
      </c>
      <c r="C13" s="20" t="s">
        <v>73</v>
      </c>
      <c r="D13" s="22">
        <v>380</v>
      </c>
      <c r="E13" s="36"/>
      <c r="F13" s="7" t="s">
        <v>609</v>
      </c>
      <c r="G13" s="170"/>
      <c r="H13" s="171"/>
    </row>
    <row r="14" spans="1:8">
      <c r="A14" s="20" t="s">
        <v>602</v>
      </c>
      <c r="B14" s="20" t="s">
        <v>603</v>
      </c>
      <c r="C14" s="20" t="s">
        <v>75</v>
      </c>
      <c r="D14" s="22">
        <v>450</v>
      </c>
      <c r="E14" s="36"/>
      <c r="F14" s="7" t="s">
        <v>610</v>
      </c>
      <c r="G14" s="170"/>
      <c r="H14" s="171"/>
    </row>
    <row r="15" spans="1:8">
      <c r="A15" s="20" t="s">
        <v>602</v>
      </c>
      <c r="B15" s="20" t="s">
        <v>603</v>
      </c>
      <c r="C15" s="20" t="s">
        <v>85</v>
      </c>
      <c r="D15" s="22">
        <v>560</v>
      </c>
      <c r="E15" s="36"/>
      <c r="F15" s="7" t="s">
        <v>611</v>
      </c>
      <c r="G15" s="170"/>
      <c r="H15" s="171"/>
    </row>
    <row r="16" spans="1:8">
      <c r="A16" s="20" t="s">
        <v>602</v>
      </c>
      <c r="B16" s="20" t="s">
        <v>603</v>
      </c>
      <c r="C16" s="20" t="s">
        <v>77</v>
      </c>
      <c r="D16" s="22">
        <v>520</v>
      </c>
      <c r="E16" s="36"/>
      <c r="F16" s="7" t="s">
        <v>612</v>
      </c>
      <c r="G16" s="170"/>
      <c r="H16" s="171"/>
    </row>
    <row r="17" spans="1:8">
      <c r="A17" s="20" t="s">
        <v>602</v>
      </c>
      <c r="B17" s="20" t="s">
        <v>603</v>
      </c>
      <c r="C17" s="20" t="s">
        <v>79</v>
      </c>
      <c r="D17" s="22">
        <v>650</v>
      </c>
      <c r="E17" s="36"/>
      <c r="F17" s="7" t="s">
        <v>613</v>
      </c>
      <c r="G17" s="170"/>
      <c r="H17" s="171"/>
    </row>
    <row r="18" spans="1:8">
      <c r="A18" s="153" t="s">
        <v>38</v>
      </c>
      <c r="B18" s="154"/>
      <c r="C18" s="155"/>
      <c r="D18" s="25">
        <f>SUM(D8:D17)</f>
        <v>4670</v>
      </c>
      <c r="E18" s="26">
        <f>SUM(E8:E17)</f>
        <v>0</v>
      </c>
      <c r="F18" s="9"/>
      <c r="G18" s="174"/>
      <c r="H18" s="175"/>
    </row>
    <row r="19" spans="1:8">
      <c r="A19" s="164" t="s">
        <v>614</v>
      </c>
      <c r="B19" s="165"/>
      <c r="C19" s="166"/>
      <c r="D19" s="18"/>
      <c r="E19" s="19"/>
      <c r="F19" s="19"/>
      <c r="G19" s="19"/>
      <c r="H19" s="19"/>
    </row>
    <row r="20" spans="1:8">
      <c r="A20" s="150" t="s">
        <v>33</v>
      </c>
      <c r="B20" s="151"/>
      <c r="C20" s="152"/>
      <c r="D20" s="5" t="s">
        <v>34</v>
      </c>
      <c r="E20" s="6" t="s">
        <v>35</v>
      </c>
      <c r="F20" s="6" t="s">
        <v>36</v>
      </c>
      <c r="G20" s="176" t="s">
        <v>18</v>
      </c>
      <c r="H20" s="177"/>
    </row>
    <row r="21" spans="1:8">
      <c r="A21" s="20" t="s">
        <v>602</v>
      </c>
      <c r="B21" s="20" t="s">
        <v>615</v>
      </c>
      <c r="C21" s="20" t="s">
        <v>62</v>
      </c>
      <c r="D21" s="22">
        <v>430</v>
      </c>
      <c r="E21" s="36"/>
      <c r="F21" s="7" t="s">
        <v>616</v>
      </c>
      <c r="G21" s="178"/>
      <c r="H21" s="179"/>
    </row>
    <row r="22" spans="1:8">
      <c r="A22" s="20" t="s">
        <v>602</v>
      </c>
      <c r="B22" s="20" t="s">
        <v>615</v>
      </c>
      <c r="C22" s="20" t="s">
        <v>65</v>
      </c>
      <c r="D22" s="22">
        <v>380</v>
      </c>
      <c r="E22" s="36"/>
      <c r="F22" s="7" t="s">
        <v>617</v>
      </c>
      <c r="G22" s="170"/>
      <c r="H22" s="171"/>
    </row>
    <row r="23" spans="1:8">
      <c r="A23" s="20" t="s">
        <v>602</v>
      </c>
      <c r="B23" s="20" t="s">
        <v>615</v>
      </c>
      <c r="C23" s="20" t="s">
        <v>67</v>
      </c>
      <c r="D23" s="22">
        <v>330</v>
      </c>
      <c r="E23" s="36"/>
      <c r="F23" s="7" t="s">
        <v>618</v>
      </c>
      <c r="G23" s="170"/>
      <c r="H23" s="171"/>
    </row>
    <row r="24" spans="1:8">
      <c r="A24" s="20" t="s">
        <v>602</v>
      </c>
      <c r="B24" s="20" t="s">
        <v>615</v>
      </c>
      <c r="C24" s="20" t="s">
        <v>69</v>
      </c>
      <c r="D24" s="22">
        <v>570</v>
      </c>
      <c r="E24" s="36"/>
      <c r="F24" s="7" t="s">
        <v>619</v>
      </c>
      <c r="G24" s="170"/>
      <c r="H24" s="171"/>
    </row>
    <row r="25" spans="1:8">
      <c r="A25" s="20" t="s">
        <v>602</v>
      </c>
      <c r="B25" s="20" t="s">
        <v>615</v>
      </c>
      <c r="C25" s="20" t="s">
        <v>71</v>
      </c>
      <c r="D25" s="22">
        <v>410</v>
      </c>
      <c r="E25" s="36"/>
      <c r="F25" s="7" t="s">
        <v>620</v>
      </c>
      <c r="G25" s="170"/>
      <c r="H25" s="171"/>
    </row>
    <row r="26" spans="1:8">
      <c r="A26" s="20" t="s">
        <v>602</v>
      </c>
      <c r="B26" s="20" t="s">
        <v>615</v>
      </c>
      <c r="C26" s="20" t="s">
        <v>73</v>
      </c>
      <c r="D26" s="22">
        <v>420</v>
      </c>
      <c r="E26" s="36"/>
      <c r="F26" s="7" t="s">
        <v>621</v>
      </c>
      <c r="G26" s="170"/>
      <c r="H26" s="171"/>
    </row>
    <row r="27" spans="1:8">
      <c r="A27" s="20" t="s">
        <v>602</v>
      </c>
      <c r="B27" s="20" t="s">
        <v>615</v>
      </c>
      <c r="C27" s="20" t="s">
        <v>75</v>
      </c>
      <c r="D27" s="22">
        <v>610</v>
      </c>
      <c r="E27" s="36"/>
      <c r="F27" s="7" t="s">
        <v>622</v>
      </c>
      <c r="G27" s="170"/>
      <c r="H27" s="171"/>
    </row>
    <row r="28" spans="1:8">
      <c r="A28" s="20" t="s">
        <v>602</v>
      </c>
      <c r="B28" s="20" t="s">
        <v>615</v>
      </c>
      <c r="C28" s="20" t="s">
        <v>85</v>
      </c>
      <c r="D28" s="22">
        <v>600</v>
      </c>
      <c r="E28" s="36"/>
      <c r="F28" s="7" t="s">
        <v>623</v>
      </c>
      <c r="G28" s="170"/>
      <c r="H28" s="171"/>
    </row>
    <row r="29" spans="1:8">
      <c r="A29" s="44" t="s">
        <v>602</v>
      </c>
      <c r="B29" s="44" t="s">
        <v>615</v>
      </c>
      <c r="C29" s="44" t="s">
        <v>77</v>
      </c>
      <c r="D29" s="45">
        <v>600</v>
      </c>
      <c r="E29" s="46"/>
      <c r="F29" s="47" t="s">
        <v>624</v>
      </c>
      <c r="G29" s="172"/>
      <c r="H29" s="173"/>
    </row>
    <row r="30" spans="1:8">
      <c r="A30" s="153" t="s">
        <v>38</v>
      </c>
      <c r="B30" s="154"/>
      <c r="C30" s="155"/>
      <c r="D30" s="25">
        <f>SUM(D21:D29)</f>
        <v>4350</v>
      </c>
      <c r="E30" s="26">
        <f>SUM(E21:E29)</f>
        <v>0</v>
      </c>
      <c r="F30" s="9"/>
      <c r="G30" s="174"/>
      <c r="H30" s="175"/>
    </row>
    <row r="31" spans="1:8">
      <c r="A31" s="164" t="s">
        <v>625</v>
      </c>
      <c r="B31" s="165"/>
      <c r="C31" s="166"/>
      <c r="D31" s="18"/>
      <c r="E31" s="19"/>
      <c r="F31" s="19"/>
      <c r="G31" s="19"/>
      <c r="H31" s="19"/>
    </row>
    <row r="32" spans="1:8">
      <c r="A32" s="150" t="s">
        <v>33</v>
      </c>
      <c r="B32" s="151"/>
      <c r="C32" s="152"/>
      <c r="D32" s="5" t="s">
        <v>34</v>
      </c>
      <c r="E32" s="6" t="s">
        <v>35</v>
      </c>
      <c r="F32" s="6" t="s">
        <v>36</v>
      </c>
      <c r="G32" s="176" t="s">
        <v>18</v>
      </c>
      <c r="H32" s="177"/>
    </row>
    <row r="33" spans="1:8">
      <c r="A33" s="20" t="s">
        <v>602</v>
      </c>
      <c r="B33" s="20" t="s">
        <v>626</v>
      </c>
      <c r="C33" s="20" t="s">
        <v>62</v>
      </c>
      <c r="D33" s="22">
        <v>630</v>
      </c>
      <c r="E33" s="36"/>
      <c r="F33" s="7" t="s">
        <v>627</v>
      </c>
      <c r="G33" s="178"/>
      <c r="H33" s="179"/>
    </row>
    <row r="34" spans="1:8">
      <c r="A34" s="20" t="s">
        <v>602</v>
      </c>
      <c r="B34" s="20" t="s">
        <v>626</v>
      </c>
      <c r="C34" s="20" t="s">
        <v>65</v>
      </c>
      <c r="D34" s="22">
        <v>910</v>
      </c>
      <c r="E34" s="36"/>
      <c r="F34" s="7" t="s">
        <v>628</v>
      </c>
      <c r="G34" s="170"/>
      <c r="H34" s="171"/>
    </row>
    <row r="35" spans="1:8">
      <c r="A35" s="20" t="s">
        <v>602</v>
      </c>
      <c r="B35" s="20" t="s">
        <v>626</v>
      </c>
      <c r="C35" s="20" t="s">
        <v>67</v>
      </c>
      <c r="D35" s="22">
        <v>390</v>
      </c>
      <c r="E35" s="36"/>
      <c r="F35" s="7" t="s">
        <v>629</v>
      </c>
      <c r="G35" s="170"/>
      <c r="H35" s="171"/>
    </row>
    <row r="36" spans="1:8">
      <c r="A36" s="20" t="s">
        <v>602</v>
      </c>
      <c r="B36" s="20" t="s">
        <v>626</v>
      </c>
      <c r="C36" s="20" t="s">
        <v>69</v>
      </c>
      <c r="D36" s="22">
        <v>320</v>
      </c>
      <c r="E36" s="36"/>
      <c r="F36" s="7" t="s">
        <v>630</v>
      </c>
      <c r="G36" s="170"/>
      <c r="H36" s="171"/>
    </row>
    <row r="37" spans="1:8">
      <c r="A37" s="20" t="s">
        <v>602</v>
      </c>
      <c r="B37" s="20" t="s">
        <v>626</v>
      </c>
      <c r="C37" s="20" t="s">
        <v>71</v>
      </c>
      <c r="D37" s="22">
        <v>390</v>
      </c>
      <c r="E37" s="36"/>
      <c r="F37" s="7" t="s">
        <v>631</v>
      </c>
      <c r="G37" s="170"/>
      <c r="H37" s="171"/>
    </row>
    <row r="38" spans="1:8">
      <c r="A38" s="20" t="s">
        <v>602</v>
      </c>
      <c r="B38" s="20" t="s">
        <v>626</v>
      </c>
      <c r="C38" s="20" t="s">
        <v>73</v>
      </c>
      <c r="D38" s="22">
        <v>500</v>
      </c>
      <c r="E38" s="36"/>
      <c r="F38" s="7" t="s">
        <v>632</v>
      </c>
      <c r="G38" s="170"/>
      <c r="H38" s="171"/>
    </row>
    <row r="39" spans="1:8">
      <c r="A39" s="20" t="s">
        <v>602</v>
      </c>
      <c r="B39" s="20" t="s">
        <v>626</v>
      </c>
      <c r="C39" s="20" t="s">
        <v>75</v>
      </c>
      <c r="D39" s="22">
        <v>400</v>
      </c>
      <c r="E39" s="36"/>
      <c r="F39" s="7" t="s">
        <v>633</v>
      </c>
      <c r="G39" s="170"/>
      <c r="H39" s="171"/>
    </row>
    <row r="40" spans="1:8">
      <c r="A40" s="44" t="s">
        <v>602</v>
      </c>
      <c r="B40" s="44" t="s">
        <v>626</v>
      </c>
      <c r="C40" s="44" t="s">
        <v>85</v>
      </c>
      <c r="D40" s="45">
        <v>460</v>
      </c>
      <c r="E40" s="46"/>
      <c r="F40" s="47" t="s">
        <v>634</v>
      </c>
      <c r="G40" s="172"/>
      <c r="H40" s="173"/>
    </row>
    <row r="41" spans="1:8">
      <c r="A41" s="153" t="s">
        <v>38</v>
      </c>
      <c r="B41" s="154"/>
      <c r="C41" s="155"/>
      <c r="D41" s="25">
        <f>SUM(D33:D40)</f>
        <v>4000</v>
      </c>
      <c r="E41" s="26">
        <f>SUM(E33:E40)</f>
        <v>0</v>
      </c>
      <c r="F41" s="9"/>
      <c r="G41" s="174"/>
      <c r="H41" s="175"/>
    </row>
    <row r="42" spans="1:8">
      <c r="A42" s="164" t="s">
        <v>635</v>
      </c>
      <c r="B42" s="165"/>
      <c r="C42" s="166"/>
      <c r="D42" s="18"/>
      <c r="E42" s="19"/>
      <c r="F42" s="19"/>
      <c r="G42" s="19"/>
      <c r="H42" s="19"/>
    </row>
    <row r="43" spans="1:8">
      <c r="A43" s="150" t="s">
        <v>33</v>
      </c>
      <c r="B43" s="151"/>
      <c r="C43" s="152"/>
      <c r="D43" s="5" t="s">
        <v>34</v>
      </c>
      <c r="E43" s="6" t="s">
        <v>35</v>
      </c>
      <c r="F43" s="6" t="s">
        <v>36</v>
      </c>
      <c r="G43" s="176" t="s">
        <v>18</v>
      </c>
      <c r="H43" s="177"/>
    </row>
    <row r="44" spans="1:8">
      <c r="A44" s="20" t="s">
        <v>602</v>
      </c>
      <c r="B44" s="20" t="s">
        <v>636</v>
      </c>
      <c r="C44" s="20" t="s">
        <v>62</v>
      </c>
      <c r="D44" s="22">
        <v>350</v>
      </c>
      <c r="E44" s="36"/>
      <c r="F44" s="7" t="s">
        <v>637</v>
      </c>
      <c r="G44" s="178"/>
      <c r="H44" s="179"/>
    </row>
    <row r="45" spans="1:8">
      <c r="A45" s="20" t="s">
        <v>602</v>
      </c>
      <c r="B45" s="20" t="s">
        <v>636</v>
      </c>
      <c r="C45" s="20" t="s">
        <v>65</v>
      </c>
      <c r="D45" s="22">
        <v>360</v>
      </c>
      <c r="E45" s="36"/>
      <c r="F45" s="7" t="s">
        <v>638</v>
      </c>
      <c r="G45" s="170"/>
      <c r="H45" s="171"/>
    </row>
    <row r="46" spans="1:8">
      <c r="A46" s="20" t="s">
        <v>602</v>
      </c>
      <c r="B46" s="20" t="s">
        <v>636</v>
      </c>
      <c r="C46" s="20" t="s">
        <v>67</v>
      </c>
      <c r="D46" s="22">
        <v>540</v>
      </c>
      <c r="E46" s="36"/>
      <c r="F46" s="7" t="s">
        <v>639</v>
      </c>
      <c r="G46" s="170"/>
      <c r="H46" s="171"/>
    </row>
    <row r="47" spans="1:8">
      <c r="A47" s="20" t="s">
        <v>602</v>
      </c>
      <c r="B47" s="20" t="s">
        <v>636</v>
      </c>
      <c r="C47" s="20" t="s">
        <v>69</v>
      </c>
      <c r="D47" s="22">
        <v>460</v>
      </c>
      <c r="E47" s="36"/>
      <c r="F47" s="7" t="s">
        <v>640</v>
      </c>
      <c r="G47" s="170"/>
      <c r="H47" s="171"/>
    </row>
    <row r="48" spans="1:8">
      <c r="A48" s="20" t="s">
        <v>602</v>
      </c>
      <c r="B48" s="20" t="s">
        <v>636</v>
      </c>
      <c r="C48" s="20" t="s">
        <v>71</v>
      </c>
      <c r="D48" s="22">
        <v>370</v>
      </c>
      <c r="E48" s="36"/>
      <c r="F48" s="7" t="s">
        <v>641</v>
      </c>
      <c r="G48" s="170"/>
      <c r="H48" s="171"/>
    </row>
    <row r="49" spans="1:8">
      <c r="A49" s="20" t="s">
        <v>602</v>
      </c>
      <c r="B49" s="20" t="s">
        <v>636</v>
      </c>
      <c r="C49" s="20" t="s">
        <v>73</v>
      </c>
      <c r="D49" s="22">
        <v>510</v>
      </c>
      <c r="E49" s="36"/>
      <c r="F49" s="7" t="s">
        <v>642</v>
      </c>
      <c r="G49" s="170"/>
      <c r="H49" s="171"/>
    </row>
    <row r="50" spans="1:8">
      <c r="A50" s="20" t="s">
        <v>602</v>
      </c>
      <c r="B50" s="20" t="s">
        <v>636</v>
      </c>
      <c r="C50" s="20" t="s">
        <v>75</v>
      </c>
      <c r="D50" s="22">
        <v>410</v>
      </c>
      <c r="E50" s="36"/>
      <c r="F50" s="7" t="s">
        <v>643</v>
      </c>
      <c r="G50" s="170"/>
      <c r="H50" s="171"/>
    </row>
    <row r="51" spans="1:8">
      <c r="A51" s="20" t="s">
        <v>602</v>
      </c>
      <c r="B51" s="20" t="s">
        <v>636</v>
      </c>
      <c r="C51" s="20" t="s">
        <v>85</v>
      </c>
      <c r="D51" s="22">
        <v>270</v>
      </c>
      <c r="E51" s="36"/>
      <c r="F51" s="7" t="s">
        <v>644</v>
      </c>
      <c r="G51" s="170"/>
      <c r="H51" s="171"/>
    </row>
    <row r="52" spans="1:8">
      <c r="A52" s="20" t="s">
        <v>602</v>
      </c>
      <c r="B52" s="20" t="s">
        <v>636</v>
      </c>
      <c r="C52" s="20" t="s">
        <v>77</v>
      </c>
      <c r="D52" s="22">
        <v>320</v>
      </c>
      <c r="E52" s="36"/>
      <c r="F52" s="7" t="s">
        <v>645</v>
      </c>
      <c r="G52" s="170"/>
      <c r="H52" s="171"/>
    </row>
    <row r="53" spans="1:8">
      <c r="A53" s="44" t="s">
        <v>602</v>
      </c>
      <c r="B53" s="44" t="s">
        <v>636</v>
      </c>
      <c r="C53" s="44" t="s">
        <v>79</v>
      </c>
      <c r="D53" s="45">
        <v>650</v>
      </c>
      <c r="E53" s="46"/>
      <c r="F53" s="47" t="s">
        <v>646</v>
      </c>
      <c r="G53" s="172"/>
      <c r="H53" s="173"/>
    </row>
    <row r="54" spans="1:8">
      <c r="A54" s="153" t="s">
        <v>38</v>
      </c>
      <c r="B54" s="154"/>
      <c r="C54" s="155"/>
      <c r="D54" s="25">
        <f>SUM(D44:D53)</f>
        <v>4240</v>
      </c>
      <c r="E54" s="26">
        <f>SUM(E44:E53)</f>
        <v>0</v>
      </c>
      <c r="F54" s="9"/>
      <c r="G54" s="174"/>
      <c r="H54" s="175"/>
    </row>
    <row r="55" spans="1:8">
      <c r="A55" s="164" t="s">
        <v>647</v>
      </c>
      <c r="B55" s="165"/>
      <c r="C55" s="166"/>
      <c r="D55" s="18"/>
      <c r="E55" s="19"/>
      <c r="F55" s="19"/>
      <c r="G55" s="19"/>
      <c r="H55" s="19"/>
    </row>
    <row r="56" spans="1:8">
      <c r="A56" s="150" t="s">
        <v>33</v>
      </c>
      <c r="B56" s="151"/>
      <c r="C56" s="152"/>
      <c r="D56" s="5" t="s">
        <v>34</v>
      </c>
      <c r="E56" s="6" t="s">
        <v>35</v>
      </c>
      <c r="F56" s="6" t="s">
        <v>36</v>
      </c>
      <c r="G56" s="176" t="s">
        <v>18</v>
      </c>
      <c r="H56" s="177"/>
    </row>
    <row r="57" spans="1:8">
      <c r="A57" s="20" t="s">
        <v>602</v>
      </c>
      <c r="B57" s="20" t="s">
        <v>648</v>
      </c>
      <c r="C57" s="20" t="s">
        <v>65</v>
      </c>
      <c r="D57" s="22">
        <v>580</v>
      </c>
      <c r="E57" s="36"/>
      <c r="F57" s="7" t="s">
        <v>649</v>
      </c>
      <c r="G57" s="178"/>
      <c r="H57" s="179"/>
    </row>
    <row r="58" spans="1:8">
      <c r="A58" s="20" t="s">
        <v>602</v>
      </c>
      <c r="B58" s="20" t="s">
        <v>648</v>
      </c>
      <c r="C58" s="20" t="s">
        <v>73</v>
      </c>
      <c r="D58" s="22">
        <v>420</v>
      </c>
      <c r="E58" s="36"/>
      <c r="F58" s="7" t="s">
        <v>650</v>
      </c>
      <c r="G58" s="170"/>
      <c r="H58" s="171"/>
    </row>
    <row r="59" spans="1:8">
      <c r="A59" s="20" t="s">
        <v>602</v>
      </c>
      <c r="B59" s="20" t="s">
        <v>648</v>
      </c>
      <c r="C59" s="20" t="s">
        <v>85</v>
      </c>
      <c r="D59" s="22">
        <v>390</v>
      </c>
      <c r="E59" s="36"/>
      <c r="F59" s="7" t="s">
        <v>651</v>
      </c>
      <c r="G59" s="170"/>
      <c r="H59" s="171"/>
    </row>
    <row r="60" spans="1:8">
      <c r="A60" s="20" t="s">
        <v>602</v>
      </c>
      <c r="B60" s="20" t="s">
        <v>648</v>
      </c>
      <c r="C60" s="20" t="s">
        <v>77</v>
      </c>
      <c r="D60" s="22">
        <v>480</v>
      </c>
      <c r="E60" s="36"/>
      <c r="F60" s="7" t="s">
        <v>652</v>
      </c>
      <c r="G60" s="170"/>
      <c r="H60" s="171"/>
    </row>
    <row r="61" spans="1:8">
      <c r="A61" s="44" t="s">
        <v>602</v>
      </c>
      <c r="B61" s="44" t="s">
        <v>648</v>
      </c>
      <c r="C61" s="44" t="s">
        <v>79</v>
      </c>
      <c r="D61" s="45">
        <v>290</v>
      </c>
      <c r="E61" s="46"/>
      <c r="F61" s="47" t="s">
        <v>653</v>
      </c>
      <c r="G61" s="172"/>
      <c r="H61" s="173"/>
    </row>
    <row r="62" spans="1:8">
      <c r="A62" s="153" t="s">
        <v>38</v>
      </c>
      <c r="B62" s="154"/>
      <c r="C62" s="155"/>
      <c r="D62" s="25">
        <f>SUM(D57:D61)</f>
        <v>2160</v>
      </c>
      <c r="E62" s="26">
        <f>SUM(E57:E61)</f>
        <v>0</v>
      </c>
      <c r="F62" s="9"/>
      <c r="G62" s="174"/>
      <c r="H62" s="175"/>
    </row>
    <row r="63" spans="1:8">
      <c r="A63" s="164" t="s">
        <v>654</v>
      </c>
      <c r="B63" s="165"/>
      <c r="C63" s="166"/>
      <c r="D63" s="18"/>
      <c r="E63" s="19"/>
      <c r="F63" s="19"/>
      <c r="G63" s="19"/>
      <c r="H63" s="19"/>
    </row>
    <row r="64" spans="1:8">
      <c r="A64" s="150" t="s">
        <v>33</v>
      </c>
      <c r="B64" s="151"/>
      <c r="C64" s="152"/>
      <c r="D64" s="5" t="s">
        <v>34</v>
      </c>
      <c r="E64" s="6" t="s">
        <v>35</v>
      </c>
      <c r="F64" s="6" t="s">
        <v>36</v>
      </c>
      <c r="G64" s="176" t="s">
        <v>18</v>
      </c>
      <c r="H64" s="177"/>
    </row>
    <row r="65" spans="1:8">
      <c r="A65" s="20" t="s">
        <v>602</v>
      </c>
      <c r="B65" s="20" t="s">
        <v>655</v>
      </c>
      <c r="C65" s="20" t="s">
        <v>62</v>
      </c>
      <c r="D65" s="22">
        <v>390</v>
      </c>
      <c r="E65" s="36"/>
      <c r="F65" s="7" t="s">
        <v>656</v>
      </c>
      <c r="G65" s="178"/>
      <c r="H65" s="179"/>
    </row>
    <row r="66" spans="1:8">
      <c r="A66" s="20" t="s">
        <v>602</v>
      </c>
      <c r="B66" s="20" t="s">
        <v>655</v>
      </c>
      <c r="C66" s="20" t="s">
        <v>65</v>
      </c>
      <c r="D66" s="22">
        <v>490</v>
      </c>
      <c r="E66" s="36"/>
      <c r="F66" s="7" t="s">
        <v>657</v>
      </c>
      <c r="G66" s="170"/>
      <c r="H66" s="171"/>
    </row>
    <row r="67" spans="1:8">
      <c r="A67" s="20" t="s">
        <v>602</v>
      </c>
      <c r="B67" s="20" t="s">
        <v>655</v>
      </c>
      <c r="C67" s="20" t="s">
        <v>67</v>
      </c>
      <c r="D67" s="22">
        <v>400</v>
      </c>
      <c r="E67" s="36"/>
      <c r="F67" s="7" t="s">
        <v>658</v>
      </c>
      <c r="G67" s="170"/>
      <c r="H67" s="171"/>
    </row>
    <row r="68" spans="1:8">
      <c r="A68" s="20" t="s">
        <v>602</v>
      </c>
      <c r="B68" s="20" t="s">
        <v>655</v>
      </c>
      <c r="C68" s="20" t="s">
        <v>69</v>
      </c>
      <c r="D68" s="22">
        <v>520</v>
      </c>
      <c r="E68" s="36"/>
      <c r="F68" s="7" t="s">
        <v>659</v>
      </c>
      <c r="G68" s="170"/>
      <c r="H68" s="171"/>
    </row>
    <row r="69" spans="1:8">
      <c r="A69" s="20" t="s">
        <v>602</v>
      </c>
      <c r="B69" s="20" t="s">
        <v>655</v>
      </c>
      <c r="C69" s="20" t="s">
        <v>71</v>
      </c>
      <c r="D69" s="22">
        <v>490</v>
      </c>
      <c r="E69" s="36"/>
      <c r="F69" s="7" t="s">
        <v>660</v>
      </c>
      <c r="G69" s="170"/>
      <c r="H69" s="171"/>
    </row>
    <row r="70" spans="1:8">
      <c r="A70" s="20" t="s">
        <v>602</v>
      </c>
      <c r="B70" s="20" t="s">
        <v>655</v>
      </c>
      <c r="C70" s="20" t="s">
        <v>73</v>
      </c>
      <c r="D70" s="22">
        <v>250</v>
      </c>
      <c r="E70" s="36"/>
      <c r="F70" s="7" t="s">
        <v>661</v>
      </c>
      <c r="G70" s="170"/>
      <c r="H70" s="171"/>
    </row>
    <row r="71" spans="1:8">
      <c r="A71" s="20" t="s">
        <v>602</v>
      </c>
      <c r="B71" s="20" t="s">
        <v>655</v>
      </c>
      <c r="C71" s="20" t="s">
        <v>75</v>
      </c>
      <c r="D71" s="22">
        <v>350</v>
      </c>
      <c r="E71" s="36"/>
      <c r="F71" s="7" t="s">
        <v>662</v>
      </c>
      <c r="G71" s="170"/>
      <c r="H71" s="171"/>
    </row>
    <row r="72" spans="1:8">
      <c r="A72" s="20" t="s">
        <v>602</v>
      </c>
      <c r="B72" s="20" t="s">
        <v>655</v>
      </c>
      <c r="C72" s="20" t="s">
        <v>85</v>
      </c>
      <c r="D72" s="22">
        <v>400</v>
      </c>
      <c r="E72" s="36"/>
      <c r="F72" s="7" t="s">
        <v>663</v>
      </c>
      <c r="G72" s="170"/>
      <c r="H72" s="171"/>
    </row>
    <row r="73" spans="1:8">
      <c r="A73" s="20" t="s">
        <v>602</v>
      </c>
      <c r="B73" s="20" t="s">
        <v>655</v>
      </c>
      <c r="C73" s="20" t="s">
        <v>77</v>
      </c>
      <c r="D73" s="22">
        <v>400</v>
      </c>
      <c r="E73" s="36"/>
      <c r="F73" s="7" t="s">
        <v>664</v>
      </c>
      <c r="G73" s="170"/>
      <c r="H73" s="171"/>
    </row>
    <row r="74" spans="1:8">
      <c r="A74" s="44" t="s">
        <v>602</v>
      </c>
      <c r="B74" s="44" t="s">
        <v>655</v>
      </c>
      <c r="C74" s="44" t="s">
        <v>79</v>
      </c>
      <c r="D74" s="45">
        <v>160</v>
      </c>
      <c r="E74" s="46"/>
      <c r="F74" s="47" t="s">
        <v>665</v>
      </c>
      <c r="G74" s="172"/>
      <c r="H74" s="173"/>
    </row>
    <row r="75" spans="1:8">
      <c r="A75" s="153" t="s">
        <v>38</v>
      </c>
      <c r="B75" s="154"/>
      <c r="C75" s="155"/>
      <c r="D75" s="25">
        <f>SUM(D65:D74)</f>
        <v>3850</v>
      </c>
      <c r="E75" s="26">
        <f>SUM(E65:E74)</f>
        <v>0</v>
      </c>
      <c r="F75" s="9"/>
      <c r="G75" s="174"/>
      <c r="H75" s="175"/>
    </row>
    <row r="76" spans="1:8">
      <c r="A76" s="167" t="s">
        <v>600</v>
      </c>
      <c r="B76" s="168"/>
      <c r="C76" s="169"/>
      <c r="D76" s="39">
        <f>SUM(D18,D30,D41,D54,D62,D75,)</f>
        <v>23270</v>
      </c>
      <c r="E76" s="39">
        <f>SUM(E18,E30,E41,E54,E62,E75,)</f>
        <v>0</v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A75:C75"/>
    <mergeCell ref="G75:H75"/>
    <mergeCell ref="G70:H70"/>
    <mergeCell ref="G71:H71"/>
    <mergeCell ref="G72:H72"/>
    <mergeCell ref="G73:H73"/>
    <mergeCell ref="G74:H74"/>
    <mergeCell ref="G65:H65"/>
    <mergeCell ref="G66:H66"/>
    <mergeCell ref="G67:H67"/>
    <mergeCell ref="G68:H68"/>
    <mergeCell ref="G69:H69"/>
    <mergeCell ref="A62:C62"/>
    <mergeCell ref="G62:H62"/>
    <mergeCell ref="A63:C63"/>
    <mergeCell ref="A64:C64"/>
    <mergeCell ref="G64:H64"/>
    <mergeCell ref="G57:H57"/>
    <mergeCell ref="G58:H58"/>
    <mergeCell ref="G59:H59"/>
    <mergeCell ref="G60:H60"/>
    <mergeCell ref="G61:H61"/>
    <mergeCell ref="A54:C54"/>
    <mergeCell ref="G54:H54"/>
    <mergeCell ref="A55:C55"/>
    <mergeCell ref="A56:C56"/>
    <mergeCell ref="G56:H56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40:H40"/>
    <mergeCell ref="A41:C41"/>
    <mergeCell ref="G41:H41"/>
    <mergeCell ref="A42:C42"/>
    <mergeCell ref="A43:C43"/>
    <mergeCell ref="G43:H43"/>
    <mergeCell ref="G35:H35"/>
    <mergeCell ref="G36:H36"/>
    <mergeCell ref="G37:H37"/>
    <mergeCell ref="G38:H38"/>
    <mergeCell ref="G39:H39"/>
    <mergeCell ref="A31:C31"/>
    <mergeCell ref="A32:C32"/>
    <mergeCell ref="G32:H32"/>
    <mergeCell ref="G33:H33"/>
    <mergeCell ref="G34:H34"/>
    <mergeCell ref="G26:H26"/>
    <mergeCell ref="G27:H27"/>
    <mergeCell ref="G28:H28"/>
    <mergeCell ref="G29:H29"/>
    <mergeCell ref="A30:C30"/>
    <mergeCell ref="G30:H30"/>
    <mergeCell ref="G21:H21"/>
    <mergeCell ref="G22:H22"/>
    <mergeCell ref="G23:H23"/>
    <mergeCell ref="G24:H24"/>
    <mergeCell ref="G25:H25"/>
    <mergeCell ref="C1:F1"/>
    <mergeCell ref="B2:C2"/>
    <mergeCell ref="A3:C3"/>
    <mergeCell ref="G7:H7"/>
    <mergeCell ref="G8:H8"/>
    <mergeCell ref="A7:C7"/>
    <mergeCell ref="A76:C76"/>
    <mergeCell ref="A6:C6"/>
    <mergeCell ref="A18:C18"/>
    <mergeCell ref="G9:H9"/>
    <mergeCell ref="G10:H10"/>
    <mergeCell ref="G18:H18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</mergeCells>
  <phoneticPr fontId="3"/>
  <conditionalFormatting sqref="D1:E1048576">
    <cfRule type="expression" dxfId="13" priority="2">
      <formula>IF(ISNUMBER($D1), VALUE($D1)&lt;VALUE($E1),FALSE)</formula>
    </cfRule>
  </conditionalFormatting>
  <conditionalFormatting sqref="E1:E1048576">
    <cfRule type="expression" dxfId="1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AFF0-C65E-4F93-886C-58B59B9D1A15}">
  <sheetPr>
    <pageSetUpPr fitToPage="1"/>
  </sheetPr>
  <dimension ref="A1:H4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666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E49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667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668</v>
      </c>
      <c r="B8" s="20" t="s">
        <v>669</v>
      </c>
      <c r="C8" s="20" t="s">
        <v>62</v>
      </c>
      <c r="D8" s="22">
        <v>420</v>
      </c>
      <c r="E8" s="36"/>
      <c r="F8" s="7" t="s">
        <v>670</v>
      </c>
      <c r="G8" s="178"/>
      <c r="H8" s="179"/>
    </row>
    <row r="9" spans="1:8">
      <c r="A9" s="20" t="s">
        <v>668</v>
      </c>
      <c r="B9" s="20" t="s">
        <v>669</v>
      </c>
      <c r="C9" s="20" t="s">
        <v>65</v>
      </c>
      <c r="D9" s="22">
        <v>620</v>
      </c>
      <c r="E9" s="36"/>
      <c r="F9" s="7" t="s">
        <v>671</v>
      </c>
      <c r="G9" s="170"/>
      <c r="H9" s="171"/>
    </row>
    <row r="10" spans="1:8">
      <c r="A10" s="44" t="s">
        <v>668</v>
      </c>
      <c r="B10" s="44" t="s">
        <v>669</v>
      </c>
      <c r="C10" s="44" t="s">
        <v>67</v>
      </c>
      <c r="D10" s="45">
        <v>310</v>
      </c>
      <c r="E10" s="46"/>
      <c r="F10" s="47" t="s">
        <v>672</v>
      </c>
      <c r="G10" s="172"/>
      <c r="H10" s="173"/>
    </row>
    <row r="11" spans="1:8">
      <c r="A11" s="20" t="s">
        <v>668</v>
      </c>
      <c r="B11" s="20" t="s">
        <v>669</v>
      </c>
      <c r="C11" s="20" t="s">
        <v>69</v>
      </c>
      <c r="D11" s="22">
        <v>440</v>
      </c>
      <c r="E11" s="36"/>
      <c r="F11" s="7" t="s">
        <v>673</v>
      </c>
      <c r="G11" s="170"/>
      <c r="H11" s="171"/>
    </row>
    <row r="12" spans="1:8">
      <c r="A12" s="20" t="s">
        <v>668</v>
      </c>
      <c r="B12" s="20" t="s">
        <v>669</v>
      </c>
      <c r="C12" s="20" t="s">
        <v>71</v>
      </c>
      <c r="D12" s="22">
        <v>520</v>
      </c>
      <c r="E12" s="36"/>
      <c r="F12" s="7" t="s">
        <v>674</v>
      </c>
      <c r="G12" s="170"/>
      <c r="H12" s="171"/>
    </row>
    <row r="13" spans="1:8">
      <c r="A13" s="20" t="s">
        <v>668</v>
      </c>
      <c r="B13" s="20" t="s">
        <v>669</v>
      </c>
      <c r="C13" s="20" t="s">
        <v>73</v>
      </c>
      <c r="D13" s="22">
        <v>470</v>
      </c>
      <c r="E13" s="36"/>
      <c r="F13" s="7" t="s">
        <v>675</v>
      </c>
      <c r="G13" s="170"/>
      <c r="H13" s="171"/>
    </row>
    <row r="14" spans="1:8">
      <c r="A14" s="20" t="s">
        <v>668</v>
      </c>
      <c r="B14" s="20" t="s">
        <v>669</v>
      </c>
      <c r="C14" s="20" t="s">
        <v>75</v>
      </c>
      <c r="D14" s="22">
        <v>170</v>
      </c>
      <c r="E14" s="36"/>
      <c r="F14" s="7" t="s">
        <v>676</v>
      </c>
      <c r="G14" s="170"/>
      <c r="H14" s="171"/>
    </row>
    <row r="15" spans="1:8">
      <c r="A15" s="20" t="s">
        <v>668</v>
      </c>
      <c r="B15" s="20" t="s">
        <v>669</v>
      </c>
      <c r="C15" s="20" t="s">
        <v>85</v>
      </c>
      <c r="D15" s="22">
        <v>710</v>
      </c>
      <c r="E15" s="36"/>
      <c r="F15" s="7" t="s">
        <v>677</v>
      </c>
      <c r="G15" s="170"/>
      <c r="H15" s="171"/>
    </row>
    <row r="16" spans="1:8">
      <c r="A16" s="20" t="s">
        <v>668</v>
      </c>
      <c r="B16" s="20" t="s">
        <v>669</v>
      </c>
      <c r="C16" s="20" t="s">
        <v>77</v>
      </c>
      <c r="D16" s="22">
        <v>590</v>
      </c>
      <c r="E16" s="36"/>
      <c r="F16" s="7" t="s">
        <v>678</v>
      </c>
      <c r="G16" s="170"/>
      <c r="H16" s="171"/>
    </row>
    <row r="17" spans="1:8">
      <c r="A17" s="20" t="s">
        <v>668</v>
      </c>
      <c r="B17" s="20" t="s">
        <v>669</v>
      </c>
      <c r="C17" s="20" t="s">
        <v>79</v>
      </c>
      <c r="D17" s="22">
        <v>410</v>
      </c>
      <c r="E17" s="36"/>
      <c r="F17" s="7" t="s">
        <v>679</v>
      </c>
      <c r="G17" s="170"/>
      <c r="H17" s="171"/>
    </row>
    <row r="18" spans="1:8">
      <c r="A18" s="20" t="s">
        <v>668</v>
      </c>
      <c r="B18" s="20" t="s">
        <v>669</v>
      </c>
      <c r="C18" s="20" t="s">
        <v>136</v>
      </c>
      <c r="D18" s="22">
        <v>350</v>
      </c>
      <c r="E18" s="36"/>
      <c r="F18" s="7" t="s">
        <v>680</v>
      </c>
      <c r="G18" s="170"/>
      <c r="H18" s="171"/>
    </row>
    <row r="19" spans="1:8">
      <c r="A19" s="20" t="s">
        <v>668</v>
      </c>
      <c r="B19" s="20" t="s">
        <v>669</v>
      </c>
      <c r="C19" s="20" t="s">
        <v>145</v>
      </c>
      <c r="D19" s="22">
        <v>550</v>
      </c>
      <c r="E19" s="36"/>
      <c r="F19" s="7" t="s">
        <v>681</v>
      </c>
      <c r="G19" s="170"/>
      <c r="H19" s="171"/>
    </row>
    <row r="20" spans="1:8">
      <c r="A20" s="153" t="s">
        <v>38</v>
      </c>
      <c r="B20" s="154"/>
      <c r="C20" s="155"/>
      <c r="D20" s="25">
        <f>SUM(D8:D19)</f>
        <v>5560</v>
      </c>
      <c r="E20" s="26">
        <f>SUM(E8:E19)</f>
        <v>0</v>
      </c>
      <c r="F20" s="9"/>
      <c r="G20" s="174"/>
      <c r="H20" s="175"/>
    </row>
    <row r="21" spans="1:8">
      <c r="A21" s="164" t="s">
        <v>682</v>
      </c>
      <c r="B21" s="165"/>
      <c r="C21" s="166"/>
      <c r="D21" s="18"/>
      <c r="E21" s="19"/>
      <c r="F21" s="19"/>
      <c r="G21" s="19"/>
      <c r="H21" s="19"/>
    </row>
    <row r="22" spans="1:8">
      <c r="A22" s="150" t="s">
        <v>33</v>
      </c>
      <c r="B22" s="151"/>
      <c r="C22" s="152"/>
      <c r="D22" s="5" t="s">
        <v>34</v>
      </c>
      <c r="E22" s="6" t="s">
        <v>35</v>
      </c>
      <c r="F22" s="6" t="s">
        <v>36</v>
      </c>
      <c r="G22" s="176" t="s">
        <v>18</v>
      </c>
      <c r="H22" s="177"/>
    </row>
    <row r="23" spans="1:8">
      <c r="A23" s="20" t="s">
        <v>668</v>
      </c>
      <c r="B23" s="20" t="s">
        <v>683</v>
      </c>
      <c r="C23" s="20" t="s">
        <v>62</v>
      </c>
      <c r="D23" s="22">
        <v>600</v>
      </c>
      <c r="E23" s="36"/>
      <c r="F23" s="7" t="s">
        <v>684</v>
      </c>
      <c r="G23" s="178"/>
      <c r="H23" s="179"/>
    </row>
    <row r="24" spans="1:8">
      <c r="A24" s="20" t="s">
        <v>668</v>
      </c>
      <c r="B24" s="20" t="s">
        <v>683</v>
      </c>
      <c r="C24" s="20" t="s">
        <v>65</v>
      </c>
      <c r="D24" s="22">
        <v>360</v>
      </c>
      <c r="E24" s="36"/>
      <c r="F24" s="7" t="s">
        <v>685</v>
      </c>
      <c r="G24" s="170"/>
      <c r="H24" s="171"/>
    </row>
    <row r="25" spans="1:8">
      <c r="A25" s="20" t="s">
        <v>668</v>
      </c>
      <c r="B25" s="20" t="s">
        <v>683</v>
      </c>
      <c r="C25" s="20" t="s">
        <v>67</v>
      </c>
      <c r="D25" s="22">
        <v>480</v>
      </c>
      <c r="E25" s="36"/>
      <c r="F25" s="7" t="s">
        <v>686</v>
      </c>
      <c r="G25" s="170"/>
      <c r="H25" s="171"/>
    </row>
    <row r="26" spans="1:8">
      <c r="A26" s="20" t="s">
        <v>668</v>
      </c>
      <c r="B26" s="20" t="s">
        <v>683</v>
      </c>
      <c r="C26" s="20" t="s">
        <v>69</v>
      </c>
      <c r="D26" s="22">
        <v>510</v>
      </c>
      <c r="E26" s="36"/>
      <c r="F26" s="7" t="s">
        <v>687</v>
      </c>
      <c r="G26" s="170"/>
      <c r="H26" s="171"/>
    </row>
    <row r="27" spans="1:8">
      <c r="A27" s="20" t="s">
        <v>668</v>
      </c>
      <c r="B27" s="20" t="s">
        <v>683</v>
      </c>
      <c r="C27" s="20" t="s">
        <v>71</v>
      </c>
      <c r="D27" s="22">
        <v>820</v>
      </c>
      <c r="E27" s="36"/>
      <c r="F27" s="7" t="s">
        <v>688</v>
      </c>
      <c r="G27" s="170"/>
      <c r="H27" s="171"/>
    </row>
    <row r="28" spans="1:8">
      <c r="A28" s="20" t="s">
        <v>668</v>
      </c>
      <c r="B28" s="20" t="s">
        <v>683</v>
      </c>
      <c r="C28" s="20" t="s">
        <v>73</v>
      </c>
      <c r="D28" s="22">
        <v>310</v>
      </c>
      <c r="E28" s="36"/>
      <c r="F28" s="7" t="s">
        <v>689</v>
      </c>
      <c r="G28" s="170"/>
      <c r="H28" s="171"/>
    </row>
    <row r="29" spans="1:8">
      <c r="A29" s="20" t="s">
        <v>668</v>
      </c>
      <c r="B29" s="20" t="s">
        <v>683</v>
      </c>
      <c r="C29" s="20" t="s">
        <v>75</v>
      </c>
      <c r="D29" s="22">
        <v>480</v>
      </c>
      <c r="E29" s="36"/>
      <c r="F29" s="7" t="s">
        <v>690</v>
      </c>
      <c r="G29" s="170"/>
      <c r="H29" s="171"/>
    </row>
    <row r="30" spans="1:8">
      <c r="A30" s="20" t="s">
        <v>668</v>
      </c>
      <c r="B30" s="20" t="s">
        <v>683</v>
      </c>
      <c r="C30" s="20" t="s">
        <v>85</v>
      </c>
      <c r="D30" s="22">
        <v>320</v>
      </c>
      <c r="E30" s="36"/>
      <c r="F30" s="7" t="s">
        <v>691</v>
      </c>
      <c r="G30" s="170"/>
      <c r="H30" s="171"/>
    </row>
    <row r="31" spans="1:8">
      <c r="A31" s="44" t="s">
        <v>668</v>
      </c>
      <c r="B31" s="44" t="s">
        <v>683</v>
      </c>
      <c r="C31" s="44" t="s">
        <v>77</v>
      </c>
      <c r="D31" s="45">
        <v>600</v>
      </c>
      <c r="E31" s="46"/>
      <c r="F31" s="47" t="s">
        <v>692</v>
      </c>
      <c r="G31" s="172"/>
      <c r="H31" s="173"/>
    </row>
    <row r="32" spans="1:8">
      <c r="A32" s="153" t="s">
        <v>38</v>
      </c>
      <c r="B32" s="154"/>
      <c r="C32" s="155"/>
      <c r="D32" s="25">
        <f>SUM(D23:D31)</f>
        <v>4480</v>
      </c>
      <c r="E32" s="26">
        <f>SUM(E23:E31)</f>
        <v>0</v>
      </c>
      <c r="F32" s="9"/>
      <c r="G32" s="174"/>
      <c r="H32" s="175"/>
    </row>
    <row r="33" spans="1:8">
      <c r="A33" s="164" t="s">
        <v>693</v>
      </c>
      <c r="B33" s="165"/>
      <c r="C33" s="166"/>
      <c r="D33" s="18"/>
      <c r="E33" s="19"/>
      <c r="F33" s="19"/>
      <c r="G33" s="19"/>
      <c r="H33" s="19"/>
    </row>
    <row r="34" spans="1:8">
      <c r="A34" s="150" t="s">
        <v>33</v>
      </c>
      <c r="B34" s="151"/>
      <c r="C34" s="152"/>
      <c r="D34" s="5" t="s">
        <v>34</v>
      </c>
      <c r="E34" s="6" t="s">
        <v>35</v>
      </c>
      <c r="F34" s="6" t="s">
        <v>36</v>
      </c>
      <c r="G34" s="176" t="s">
        <v>18</v>
      </c>
      <c r="H34" s="177"/>
    </row>
    <row r="35" spans="1:8">
      <c r="A35" s="20" t="s">
        <v>668</v>
      </c>
      <c r="B35" s="20" t="s">
        <v>694</v>
      </c>
      <c r="C35" s="20" t="s">
        <v>62</v>
      </c>
      <c r="D35" s="22">
        <v>280</v>
      </c>
      <c r="E35" s="36"/>
      <c r="F35" s="7" t="s">
        <v>695</v>
      </c>
      <c r="G35" s="178"/>
      <c r="H35" s="179"/>
    </row>
    <row r="36" spans="1:8">
      <c r="A36" s="20" t="s">
        <v>668</v>
      </c>
      <c r="B36" s="20" t="s">
        <v>694</v>
      </c>
      <c r="C36" s="20" t="s">
        <v>67</v>
      </c>
      <c r="D36" s="22">
        <v>410</v>
      </c>
      <c r="E36" s="36"/>
      <c r="F36" s="7" t="s">
        <v>696</v>
      </c>
      <c r="G36" s="170"/>
      <c r="H36" s="171"/>
    </row>
    <row r="37" spans="1:8">
      <c r="A37" s="20" t="s">
        <v>668</v>
      </c>
      <c r="B37" s="20" t="s">
        <v>694</v>
      </c>
      <c r="C37" s="20" t="s">
        <v>69</v>
      </c>
      <c r="D37" s="22">
        <v>610</v>
      </c>
      <c r="E37" s="36"/>
      <c r="F37" s="7" t="s">
        <v>697</v>
      </c>
      <c r="G37" s="170"/>
      <c r="H37" s="171"/>
    </row>
    <row r="38" spans="1:8">
      <c r="A38" s="20" t="s">
        <v>668</v>
      </c>
      <c r="B38" s="20" t="s">
        <v>694</v>
      </c>
      <c r="C38" s="20" t="s">
        <v>71</v>
      </c>
      <c r="D38" s="22">
        <v>400</v>
      </c>
      <c r="E38" s="36"/>
      <c r="F38" s="7" t="s">
        <v>698</v>
      </c>
      <c r="G38" s="170"/>
      <c r="H38" s="171"/>
    </row>
    <row r="39" spans="1:8">
      <c r="A39" s="20" t="s">
        <v>668</v>
      </c>
      <c r="B39" s="20" t="s">
        <v>694</v>
      </c>
      <c r="C39" s="20" t="s">
        <v>73</v>
      </c>
      <c r="D39" s="22">
        <v>670</v>
      </c>
      <c r="E39" s="36"/>
      <c r="F39" s="7" t="s">
        <v>699</v>
      </c>
      <c r="G39" s="170"/>
      <c r="H39" s="171"/>
    </row>
    <row r="40" spans="1:8">
      <c r="A40" s="20" t="s">
        <v>668</v>
      </c>
      <c r="B40" s="20" t="s">
        <v>694</v>
      </c>
      <c r="C40" s="20" t="s">
        <v>75</v>
      </c>
      <c r="D40" s="22">
        <v>360</v>
      </c>
      <c r="E40" s="36"/>
      <c r="F40" s="7" t="s">
        <v>700</v>
      </c>
      <c r="G40" s="170"/>
      <c r="H40" s="171"/>
    </row>
    <row r="41" spans="1:8">
      <c r="A41" s="20" t="s">
        <v>668</v>
      </c>
      <c r="B41" s="20" t="s">
        <v>694</v>
      </c>
      <c r="C41" s="20" t="s">
        <v>85</v>
      </c>
      <c r="D41" s="22">
        <v>350</v>
      </c>
      <c r="E41" s="36"/>
      <c r="F41" s="7" t="s">
        <v>701</v>
      </c>
      <c r="G41" s="170"/>
      <c r="H41" s="171"/>
    </row>
    <row r="42" spans="1:8">
      <c r="A42" s="20" t="s">
        <v>668</v>
      </c>
      <c r="B42" s="20" t="s">
        <v>694</v>
      </c>
      <c r="C42" s="20" t="s">
        <v>77</v>
      </c>
      <c r="D42" s="22">
        <v>290</v>
      </c>
      <c r="E42" s="36"/>
      <c r="F42" s="7" t="s">
        <v>702</v>
      </c>
      <c r="G42" s="170"/>
      <c r="H42" s="171"/>
    </row>
    <row r="43" spans="1:8">
      <c r="A43" s="20" t="s">
        <v>668</v>
      </c>
      <c r="B43" s="20" t="s">
        <v>694</v>
      </c>
      <c r="C43" s="20" t="s">
        <v>79</v>
      </c>
      <c r="D43" s="22">
        <v>360</v>
      </c>
      <c r="E43" s="36"/>
      <c r="F43" s="7" t="s">
        <v>703</v>
      </c>
      <c r="G43" s="170"/>
      <c r="H43" s="171"/>
    </row>
    <row r="44" spans="1:8">
      <c r="A44" s="20" t="s">
        <v>668</v>
      </c>
      <c r="B44" s="20" t="s">
        <v>694</v>
      </c>
      <c r="C44" s="20" t="s">
        <v>136</v>
      </c>
      <c r="D44" s="22">
        <v>290</v>
      </c>
      <c r="E44" s="36"/>
      <c r="F44" s="7" t="s">
        <v>704</v>
      </c>
      <c r="G44" s="170"/>
      <c r="H44" s="171"/>
    </row>
    <row r="45" spans="1:8">
      <c r="A45" s="20" t="s">
        <v>668</v>
      </c>
      <c r="B45" s="20" t="s">
        <v>694</v>
      </c>
      <c r="C45" s="20" t="s">
        <v>149</v>
      </c>
      <c r="D45" s="22">
        <v>460</v>
      </c>
      <c r="E45" s="36"/>
      <c r="F45" s="7" t="s">
        <v>705</v>
      </c>
      <c r="G45" s="170"/>
      <c r="H45" s="171"/>
    </row>
    <row r="46" spans="1:8">
      <c r="A46" s="20" t="s">
        <v>668</v>
      </c>
      <c r="B46" s="20" t="s">
        <v>694</v>
      </c>
      <c r="C46" s="20" t="s">
        <v>151</v>
      </c>
      <c r="D46" s="22">
        <v>310</v>
      </c>
      <c r="E46" s="36"/>
      <c r="F46" s="7" t="s">
        <v>706</v>
      </c>
      <c r="G46" s="170"/>
      <c r="H46" s="171"/>
    </row>
    <row r="47" spans="1:8">
      <c r="A47" s="44" t="s">
        <v>668</v>
      </c>
      <c r="B47" s="44" t="s">
        <v>694</v>
      </c>
      <c r="C47" s="44" t="s">
        <v>421</v>
      </c>
      <c r="D47" s="45">
        <v>320</v>
      </c>
      <c r="E47" s="46"/>
      <c r="F47" s="47" t="s">
        <v>707</v>
      </c>
      <c r="G47" s="172"/>
      <c r="H47" s="173"/>
    </row>
    <row r="48" spans="1:8">
      <c r="A48" s="153" t="s">
        <v>38</v>
      </c>
      <c r="B48" s="154"/>
      <c r="C48" s="155"/>
      <c r="D48" s="25">
        <f>SUM(D35:D47)</f>
        <v>5110</v>
      </c>
      <c r="E48" s="26">
        <f>SUM(E35:E47)</f>
        <v>0</v>
      </c>
      <c r="F48" s="9"/>
      <c r="G48" s="174"/>
      <c r="H48" s="175"/>
    </row>
    <row r="49" spans="1:8">
      <c r="A49" s="167" t="s">
        <v>666</v>
      </c>
      <c r="B49" s="168"/>
      <c r="C49" s="169"/>
      <c r="D49" s="39">
        <f>SUM(D20,D32,D48,)</f>
        <v>15150</v>
      </c>
      <c r="E49" s="39">
        <f>SUM(E20,E32,E48,)</f>
        <v>0</v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G45:H45"/>
    <mergeCell ref="G46:H46"/>
    <mergeCell ref="G47:H47"/>
    <mergeCell ref="A48:C48"/>
    <mergeCell ref="G48:H48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31:H31"/>
    <mergeCell ref="A32:C32"/>
    <mergeCell ref="G32:H32"/>
    <mergeCell ref="A33:C33"/>
    <mergeCell ref="A34:C34"/>
    <mergeCell ref="G34:H34"/>
    <mergeCell ref="G26:H26"/>
    <mergeCell ref="G27:H27"/>
    <mergeCell ref="G28:H28"/>
    <mergeCell ref="G29:H29"/>
    <mergeCell ref="G30:H30"/>
    <mergeCell ref="A22:C22"/>
    <mergeCell ref="G22:H22"/>
    <mergeCell ref="G23:H23"/>
    <mergeCell ref="G24:H24"/>
    <mergeCell ref="G25:H25"/>
    <mergeCell ref="C1:F1"/>
    <mergeCell ref="B2:C2"/>
    <mergeCell ref="A3:C3"/>
    <mergeCell ref="G7:H7"/>
    <mergeCell ref="G8:H8"/>
    <mergeCell ref="A7:C7"/>
    <mergeCell ref="A49:C49"/>
    <mergeCell ref="A6:C6"/>
    <mergeCell ref="A20:C20"/>
    <mergeCell ref="G9:H9"/>
    <mergeCell ref="G10:H10"/>
    <mergeCell ref="G20:H2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</mergeCells>
  <phoneticPr fontId="3"/>
  <conditionalFormatting sqref="D1:E1048576">
    <cfRule type="expression" dxfId="11" priority="2">
      <formula>IF(ISNUMBER($D1), VALUE($D1)&lt;VALUE($E1),FALSE)</formula>
    </cfRule>
  </conditionalFormatting>
  <conditionalFormatting sqref="E1:E1048576">
    <cfRule type="expression" dxfId="10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4890-9D49-48FD-9FB6-513F09CCB5AF}">
  <sheetPr>
    <pageSetUpPr fitToPage="1"/>
  </sheetPr>
  <dimension ref="A1:H205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708</v>
      </c>
      <c r="B1" s="42"/>
      <c r="C1" s="159" t="s">
        <v>41</v>
      </c>
      <c r="D1" s="160"/>
      <c r="E1" s="160"/>
      <c r="F1" s="161"/>
      <c r="G1" s="41" t="s">
        <v>29</v>
      </c>
      <c r="H1" s="29" t="str">
        <f>IF(申込書!G9&lt;&gt;"",申込書!G9,"")</f>
        <v>通常</v>
      </c>
    </row>
    <row r="2" spans="1:8">
      <c r="A2" s="2" t="s">
        <v>2</v>
      </c>
      <c r="B2" s="162" t="str">
        <f>IF(申込書!C6&lt;&gt;"",申込書!C6,"")</f>
        <v/>
      </c>
      <c r="C2" s="163"/>
      <c r="D2" s="3" t="s">
        <v>30</v>
      </c>
      <c r="E2" s="30" t="str">
        <f>IF(申込書!I6&lt;&gt;"",申込書!I6,"")</f>
        <v/>
      </c>
      <c r="F2" s="4" t="s">
        <v>5</v>
      </c>
      <c r="G2" s="3" t="s">
        <v>8</v>
      </c>
      <c r="H2" s="31" t="str">
        <f>IF(申込書!C9&lt;&gt;"",申込書!C9,"")</f>
        <v/>
      </c>
    </row>
    <row r="3" spans="1:8">
      <c r="A3" s="156"/>
      <c r="B3" s="157"/>
      <c r="C3" s="157"/>
      <c r="D3" s="3" t="s">
        <v>31</v>
      </c>
      <c r="E3" s="30" t="str">
        <f>IF(申込書!M6&lt;&gt;"",申込書!M6,"")</f>
        <v/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39</v>
      </c>
      <c r="E4" s="34">
        <f>E205</f>
        <v>0</v>
      </c>
      <c r="F4" s="12"/>
      <c r="G4" s="3" t="s">
        <v>40</v>
      </c>
      <c r="H4" s="35">
        <f>集計表!E4</f>
        <v>0</v>
      </c>
    </row>
    <row r="5" spans="1:8" ht="6" customHeight="1">
      <c r="F5" s="14"/>
      <c r="G5" s="14"/>
    </row>
    <row r="6" spans="1:8">
      <c r="A6" s="164" t="s">
        <v>709</v>
      </c>
      <c r="B6" s="165"/>
      <c r="C6" s="166"/>
      <c r="D6" s="18"/>
      <c r="E6" s="19"/>
      <c r="F6" s="19"/>
      <c r="G6" s="19"/>
      <c r="H6" s="19"/>
    </row>
    <row r="7" spans="1:8">
      <c r="A7" s="150" t="s">
        <v>33</v>
      </c>
      <c r="B7" s="151"/>
      <c r="C7" s="152"/>
      <c r="D7" s="5" t="s">
        <v>34</v>
      </c>
      <c r="E7" s="6" t="s">
        <v>35</v>
      </c>
      <c r="F7" s="6" t="s">
        <v>36</v>
      </c>
      <c r="G7" s="176" t="s">
        <v>18</v>
      </c>
      <c r="H7" s="177"/>
    </row>
    <row r="8" spans="1:8">
      <c r="A8" s="20" t="s">
        <v>710</v>
      </c>
      <c r="B8" s="20" t="s">
        <v>711</v>
      </c>
      <c r="C8" s="20" t="s">
        <v>62</v>
      </c>
      <c r="D8" s="22">
        <v>440</v>
      </c>
      <c r="E8" s="36"/>
      <c r="F8" s="7" t="s">
        <v>712</v>
      </c>
      <c r="G8" s="178"/>
      <c r="H8" s="179"/>
    </row>
    <row r="9" spans="1:8">
      <c r="A9" s="20" t="s">
        <v>710</v>
      </c>
      <c r="B9" s="20" t="s">
        <v>711</v>
      </c>
      <c r="C9" s="20" t="s">
        <v>65</v>
      </c>
      <c r="D9" s="22">
        <v>640</v>
      </c>
      <c r="E9" s="36"/>
      <c r="F9" s="7" t="s">
        <v>713</v>
      </c>
      <c r="G9" s="170"/>
      <c r="H9" s="171"/>
    </row>
    <row r="10" spans="1:8">
      <c r="A10" s="44" t="s">
        <v>710</v>
      </c>
      <c r="B10" s="44" t="s">
        <v>711</v>
      </c>
      <c r="C10" s="44" t="s">
        <v>67</v>
      </c>
      <c r="D10" s="45">
        <v>500</v>
      </c>
      <c r="E10" s="46"/>
      <c r="F10" s="47" t="s">
        <v>714</v>
      </c>
      <c r="G10" s="172"/>
      <c r="H10" s="173"/>
    </row>
    <row r="11" spans="1:8">
      <c r="A11" s="20" t="s">
        <v>710</v>
      </c>
      <c r="B11" s="20" t="s">
        <v>711</v>
      </c>
      <c r="C11" s="20" t="s">
        <v>69</v>
      </c>
      <c r="D11" s="22">
        <v>500</v>
      </c>
      <c r="E11" s="36"/>
      <c r="F11" s="7" t="s">
        <v>715</v>
      </c>
      <c r="G11" s="170"/>
      <c r="H11" s="171"/>
    </row>
    <row r="12" spans="1:8">
      <c r="A12" s="20" t="s">
        <v>710</v>
      </c>
      <c r="B12" s="20" t="s">
        <v>711</v>
      </c>
      <c r="C12" s="20" t="s">
        <v>71</v>
      </c>
      <c r="D12" s="22">
        <v>360</v>
      </c>
      <c r="E12" s="36"/>
      <c r="F12" s="7" t="s">
        <v>716</v>
      </c>
      <c r="G12" s="170"/>
      <c r="H12" s="171"/>
    </row>
    <row r="13" spans="1:8">
      <c r="A13" s="20" t="s">
        <v>710</v>
      </c>
      <c r="B13" s="20" t="s">
        <v>711</v>
      </c>
      <c r="C13" s="20" t="s">
        <v>73</v>
      </c>
      <c r="D13" s="22">
        <v>500</v>
      </c>
      <c r="E13" s="36"/>
      <c r="F13" s="7" t="s">
        <v>717</v>
      </c>
      <c r="G13" s="170"/>
      <c r="H13" s="171"/>
    </row>
    <row r="14" spans="1:8">
      <c r="A14" s="20" t="s">
        <v>710</v>
      </c>
      <c r="B14" s="20" t="s">
        <v>711</v>
      </c>
      <c r="C14" s="20" t="s">
        <v>75</v>
      </c>
      <c r="D14" s="22">
        <v>600</v>
      </c>
      <c r="E14" s="36"/>
      <c r="F14" s="7" t="s">
        <v>718</v>
      </c>
      <c r="G14" s="170"/>
      <c r="H14" s="171"/>
    </row>
    <row r="15" spans="1:8">
      <c r="A15" s="20" t="s">
        <v>710</v>
      </c>
      <c r="B15" s="20" t="s">
        <v>711</v>
      </c>
      <c r="C15" s="20" t="s">
        <v>85</v>
      </c>
      <c r="D15" s="22">
        <v>520</v>
      </c>
      <c r="E15" s="36"/>
      <c r="F15" s="7" t="s">
        <v>719</v>
      </c>
      <c r="G15" s="170"/>
      <c r="H15" s="171"/>
    </row>
    <row r="16" spans="1:8">
      <c r="A16" s="20" t="s">
        <v>710</v>
      </c>
      <c r="B16" s="20" t="s">
        <v>711</v>
      </c>
      <c r="C16" s="20" t="s">
        <v>77</v>
      </c>
      <c r="D16" s="22">
        <v>290</v>
      </c>
      <c r="E16" s="36"/>
      <c r="F16" s="7" t="s">
        <v>720</v>
      </c>
      <c r="G16" s="170"/>
      <c r="H16" s="171"/>
    </row>
    <row r="17" spans="1:8">
      <c r="A17" s="20" t="s">
        <v>710</v>
      </c>
      <c r="B17" s="20" t="s">
        <v>711</v>
      </c>
      <c r="C17" s="20" t="s">
        <v>79</v>
      </c>
      <c r="D17" s="22">
        <v>650</v>
      </c>
      <c r="E17" s="36"/>
      <c r="F17" s="7" t="s">
        <v>721</v>
      </c>
      <c r="G17" s="170"/>
      <c r="H17" s="171"/>
    </row>
    <row r="18" spans="1:8">
      <c r="A18" s="20" t="s">
        <v>710</v>
      </c>
      <c r="B18" s="20" t="s">
        <v>711</v>
      </c>
      <c r="C18" s="20" t="s">
        <v>136</v>
      </c>
      <c r="D18" s="22">
        <v>580</v>
      </c>
      <c r="E18" s="36"/>
      <c r="F18" s="7" t="s">
        <v>722</v>
      </c>
      <c r="G18" s="170"/>
      <c r="H18" s="171"/>
    </row>
    <row r="19" spans="1:8">
      <c r="A19" s="20" t="s">
        <v>710</v>
      </c>
      <c r="B19" s="20" t="s">
        <v>711</v>
      </c>
      <c r="C19" s="20" t="s">
        <v>145</v>
      </c>
      <c r="D19" s="22">
        <v>470</v>
      </c>
      <c r="E19" s="36"/>
      <c r="F19" s="7" t="s">
        <v>723</v>
      </c>
      <c r="G19" s="170"/>
      <c r="H19" s="171"/>
    </row>
    <row r="20" spans="1:8">
      <c r="A20" s="20" t="s">
        <v>710</v>
      </c>
      <c r="B20" s="20" t="s">
        <v>711</v>
      </c>
      <c r="C20" s="20" t="s">
        <v>147</v>
      </c>
      <c r="D20" s="22">
        <v>540</v>
      </c>
      <c r="E20" s="36"/>
      <c r="F20" s="7" t="s">
        <v>724</v>
      </c>
      <c r="G20" s="170"/>
      <c r="H20" s="171"/>
    </row>
    <row r="21" spans="1:8">
      <c r="A21" s="153" t="s">
        <v>38</v>
      </c>
      <c r="B21" s="154"/>
      <c r="C21" s="155"/>
      <c r="D21" s="25">
        <f>SUM(D8:D20)</f>
        <v>6590</v>
      </c>
      <c r="E21" s="26">
        <f>SUM(E8:E20)</f>
        <v>0</v>
      </c>
      <c r="F21" s="9"/>
      <c r="G21" s="174"/>
      <c r="H21" s="175"/>
    </row>
    <row r="22" spans="1:8">
      <c r="A22" s="164" t="s">
        <v>725</v>
      </c>
      <c r="B22" s="165"/>
      <c r="C22" s="166"/>
      <c r="D22" s="18"/>
      <c r="E22" s="19"/>
      <c r="F22" s="19"/>
      <c r="G22" s="19"/>
      <c r="H22" s="19"/>
    </row>
    <row r="23" spans="1:8">
      <c r="A23" s="150" t="s">
        <v>33</v>
      </c>
      <c r="B23" s="151"/>
      <c r="C23" s="152"/>
      <c r="D23" s="5" t="s">
        <v>34</v>
      </c>
      <c r="E23" s="6" t="s">
        <v>35</v>
      </c>
      <c r="F23" s="6" t="s">
        <v>36</v>
      </c>
      <c r="G23" s="176" t="s">
        <v>18</v>
      </c>
      <c r="H23" s="177"/>
    </row>
    <row r="24" spans="1:8">
      <c r="A24" s="20" t="s">
        <v>710</v>
      </c>
      <c r="B24" s="20" t="s">
        <v>726</v>
      </c>
      <c r="C24" s="20" t="s">
        <v>62</v>
      </c>
      <c r="D24" s="22">
        <v>640</v>
      </c>
      <c r="E24" s="36"/>
      <c r="F24" s="7" t="s">
        <v>727</v>
      </c>
      <c r="G24" s="178"/>
      <c r="H24" s="179"/>
    </row>
    <row r="25" spans="1:8">
      <c r="A25" s="20" t="s">
        <v>710</v>
      </c>
      <c r="B25" s="20" t="s">
        <v>726</v>
      </c>
      <c r="C25" s="20" t="s">
        <v>65</v>
      </c>
      <c r="D25" s="22">
        <v>360</v>
      </c>
      <c r="E25" s="36"/>
      <c r="F25" s="7" t="s">
        <v>728</v>
      </c>
      <c r="G25" s="170"/>
      <c r="H25" s="171"/>
    </row>
    <row r="26" spans="1:8">
      <c r="A26" s="20" t="s">
        <v>710</v>
      </c>
      <c r="B26" s="20" t="s">
        <v>726</v>
      </c>
      <c r="C26" s="20" t="s">
        <v>67</v>
      </c>
      <c r="D26" s="22">
        <v>320</v>
      </c>
      <c r="E26" s="36"/>
      <c r="F26" s="7" t="s">
        <v>729</v>
      </c>
      <c r="G26" s="170"/>
      <c r="H26" s="171"/>
    </row>
    <row r="27" spans="1:8">
      <c r="A27" s="20" t="s">
        <v>710</v>
      </c>
      <c r="B27" s="20" t="s">
        <v>726</v>
      </c>
      <c r="C27" s="20" t="s">
        <v>69</v>
      </c>
      <c r="D27" s="22">
        <v>760</v>
      </c>
      <c r="E27" s="36"/>
      <c r="F27" s="7" t="s">
        <v>730</v>
      </c>
      <c r="G27" s="170"/>
      <c r="H27" s="171"/>
    </row>
    <row r="28" spans="1:8">
      <c r="A28" s="20" t="s">
        <v>710</v>
      </c>
      <c r="B28" s="20" t="s">
        <v>726</v>
      </c>
      <c r="C28" s="20" t="s">
        <v>71</v>
      </c>
      <c r="D28" s="22">
        <v>780</v>
      </c>
      <c r="E28" s="36"/>
      <c r="F28" s="7" t="s">
        <v>731</v>
      </c>
      <c r="G28" s="170"/>
      <c r="H28" s="171"/>
    </row>
    <row r="29" spans="1:8">
      <c r="A29" s="20" t="s">
        <v>710</v>
      </c>
      <c r="B29" s="20" t="s">
        <v>726</v>
      </c>
      <c r="C29" s="20" t="s">
        <v>73</v>
      </c>
      <c r="D29" s="22">
        <v>540</v>
      </c>
      <c r="E29" s="36"/>
      <c r="F29" s="7" t="s">
        <v>732</v>
      </c>
      <c r="G29" s="170"/>
      <c r="H29" s="171"/>
    </row>
    <row r="30" spans="1:8">
      <c r="A30" s="20" t="s">
        <v>710</v>
      </c>
      <c r="B30" s="20" t="s">
        <v>726</v>
      </c>
      <c r="C30" s="20" t="s">
        <v>75</v>
      </c>
      <c r="D30" s="22">
        <v>780</v>
      </c>
      <c r="E30" s="36"/>
      <c r="F30" s="7" t="s">
        <v>733</v>
      </c>
      <c r="G30" s="170"/>
      <c r="H30" s="171"/>
    </row>
    <row r="31" spans="1:8">
      <c r="A31" s="20" t="s">
        <v>710</v>
      </c>
      <c r="B31" s="20" t="s">
        <v>726</v>
      </c>
      <c r="C31" s="20" t="s">
        <v>85</v>
      </c>
      <c r="D31" s="22">
        <v>480</v>
      </c>
      <c r="E31" s="36"/>
      <c r="F31" s="7" t="s">
        <v>734</v>
      </c>
      <c r="G31" s="170"/>
      <c r="H31" s="171"/>
    </row>
    <row r="32" spans="1:8">
      <c r="A32" s="20" t="s">
        <v>710</v>
      </c>
      <c r="B32" s="20" t="s">
        <v>726</v>
      </c>
      <c r="C32" s="20" t="s">
        <v>77</v>
      </c>
      <c r="D32" s="22">
        <v>650</v>
      </c>
      <c r="E32" s="36"/>
      <c r="F32" s="7" t="s">
        <v>735</v>
      </c>
      <c r="G32" s="170"/>
      <c r="H32" s="171"/>
    </row>
    <row r="33" spans="1:8">
      <c r="A33" s="20" t="s">
        <v>710</v>
      </c>
      <c r="B33" s="20" t="s">
        <v>726</v>
      </c>
      <c r="C33" s="20" t="s">
        <v>79</v>
      </c>
      <c r="D33" s="22">
        <v>650</v>
      </c>
      <c r="E33" s="36"/>
      <c r="F33" s="7" t="s">
        <v>736</v>
      </c>
      <c r="G33" s="170"/>
      <c r="H33" s="171"/>
    </row>
    <row r="34" spans="1:8">
      <c r="A34" s="44" t="s">
        <v>710</v>
      </c>
      <c r="B34" s="44" t="s">
        <v>726</v>
      </c>
      <c r="C34" s="44" t="s">
        <v>136</v>
      </c>
      <c r="D34" s="45">
        <v>740</v>
      </c>
      <c r="E34" s="46"/>
      <c r="F34" s="47" t="s">
        <v>737</v>
      </c>
      <c r="G34" s="172"/>
      <c r="H34" s="173"/>
    </row>
    <row r="35" spans="1:8">
      <c r="A35" s="153" t="s">
        <v>38</v>
      </c>
      <c r="B35" s="154"/>
      <c r="C35" s="155"/>
      <c r="D35" s="25">
        <f>SUM(D24:D34)</f>
        <v>6700</v>
      </c>
      <c r="E35" s="26">
        <f>SUM(E24:E34)</f>
        <v>0</v>
      </c>
      <c r="F35" s="9"/>
      <c r="G35" s="174"/>
      <c r="H35" s="175"/>
    </row>
    <row r="36" spans="1:8">
      <c r="A36" s="164" t="s">
        <v>738</v>
      </c>
      <c r="B36" s="165"/>
      <c r="C36" s="166"/>
      <c r="D36" s="18"/>
      <c r="E36" s="19"/>
      <c r="F36" s="19"/>
      <c r="G36" s="19"/>
      <c r="H36" s="19"/>
    </row>
    <row r="37" spans="1:8">
      <c r="A37" s="150" t="s">
        <v>33</v>
      </c>
      <c r="B37" s="151"/>
      <c r="C37" s="152"/>
      <c r="D37" s="5" t="s">
        <v>34</v>
      </c>
      <c r="E37" s="6" t="s">
        <v>35</v>
      </c>
      <c r="F37" s="6" t="s">
        <v>36</v>
      </c>
      <c r="G37" s="176" t="s">
        <v>18</v>
      </c>
      <c r="H37" s="177"/>
    </row>
    <row r="38" spans="1:8">
      <c r="A38" s="20" t="s">
        <v>710</v>
      </c>
      <c r="B38" s="20" t="s">
        <v>739</v>
      </c>
      <c r="C38" s="20" t="s">
        <v>62</v>
      </c>
      <c r="D38" s="22">
        <v>630</v>
      </c>
      <c r="E38" s="36"/>
      <c r="F38" s="7" t="s">
        <v>740</v>
      </c>
      <c r="G38" s="178"/>
      <c r="H38" s="179"/>
    </row>
    <row r="39" spans="1:8">
      <c r="A39" s="20" t="s">
        <v>710</v>
      </c>
      <c r="B39" s="20" t="s">
        <v>739</v>
      </c>
      <c r="C39" s="20" t="s">
        <v>65</v>
      </c>
      <c r="D39" s="22">
        <v>660</v>
      </c>
      <c r="E39" s="36"/>
      <c r="F39" s="7" t="s">
        <v>741</v>
      </c>
      <c r="G39" s="170"/>
      <c r="H39" s="171"/>
    </row>
    <row r="40" spans="1:8">
      <c r="A40" s="20" t="s">
        <v>710</v>
      </c>
      <c r="B40" s="20" t="s">
        <v>739</v>
      </c>
      <c r="C40" s="20" t="s">
        <v>67</v>
      </c>
      <c r="D40" s="22">
        <v>470</v>
      </c>
      <c r="E40" s="36"/>
      <c r="F40" s="7" t="s">
        <v>742</v>
      </c>
      <c r="G40" s="170"/>
      <c r="H40" s="171"/>
    </row>
    <row r="41" spans="1:8">
      <c r="A41" s="20" t="s">
        <v>710</v>
      </c>
      <c r="B41" s="20" t="s">
        <v>739</v>
      </c>
      <c r="C41" s="20" t="s">
        <v>69</v>
      </c>
      <c r="D41" s="22">
        <v>420</v>
      </c>
      <c r="E41" s="36"/>
      <c r="F41" s="7" t="s">
        <v>743</v>
      </c>
      <c r="G41" s="170"/>
      <c r="H41" s="171"/>
    </row>
    <row r="42" spans="1:8">
      <c r="A42" s="20" t="s">
        <v>710</v>
      </c>
      <c r="B42" s="20" t="s">
        <v>739</v>
      </c>
      <c r="C42" s="20" t="s">
        <v>71</v>
      </c>
      <c r="D42" s="22">
        <v>420</v>
      </c>
      <c r="E42" s="36"/>
      <c r="F42" s="7" t="s">
        <v>744</v>
      </c>
      <c r="G42" s="170"/>
      <c r="H42" s="171"/>
    </row>
    <row r="43" spans="1:8">
      <c r="A43" s="20" t="s">
        <v>710</v>
      </c>
      <c r="B43" s="20" t="s">
        <v>739</v>
      </c>
      <c r="C43" s="20" t="s">
        <v>73</v>
      </c>
      <c r="D43" s="22">
        <v>580</v>
      </c>
      <c r="E43" s="36"/>
      <c r="F43" s="7" t="s">
        <v>745</v>
      </c>
      <c r="G43" s="170"/>
      <c r="H43" s="171"/>
    </row>
    <row r="44" spans="1:8">
      <c r="A44" s="20" t="s">
        <v>710</v>
      </c>
      <c r="B44" s="20" t="s">
        <v>739</v>
      </c>
      <c r="C44" s="20" t="s">
        <v>75</v>
      </c>
      <c r="D44" s="22">
        <v>410</v>
      </c>
      <c r="E44" s="36"/>
      <c r="F44" s="7" t="s">
        <v>746</v>
      </c>
      <c r="G44" s="170"/>
      <c r="H44" s="171"/>
    </row>
    <row r="45" spans="1:8">
      <c r="A45" s="20" t="s">
        <v>710</v>
      </c>
      <c r="B45" s="20" t="s">
        <v>739</v>
      </c>
      <c r="C45" s="20" t="s">
        <v>85</v>
      </c>
      <c r="D45" s="22">
        <v>400</v>
      </c>
      <c r="E45" s="36"/>
      <c r="F45" s="7" t="s">
        <v>747</v>
      </c>
      <c r="G45" s="170"/>
      <c r="H45" s="171"/>
    </row>
    <row r="46" spans="1:8">
      <c r="A46" s="20" t="s">
        <v>710</v>
      </c>
      <c r="B46" s="20" t="s">
        <v>739</v>
      </c>
      <c r="C46" s="20" t="s">
        <v>77</v>
      </c>
      <c r="D46" s="22">
        <v>370</v>
      </c>
      <c r="E46" s="36"/>
      <c r="F46" s="7" t="s">
        <v>748</v>
      </c>
      <c r="G46" s="170"/>
      <c r="H46" s="171"/>
    </row>
    <row r="47" spans="1:8">
      <c r="A47" s="20" t="s">
        <v>710</v>
      </c>
      <c r="B47" s="20" t="s">
        <v>739</v>
      </c>
      <c r="C47" s="20" t="s">
        <v>79</v>
      </c>
      <c r="D47" s="22">
        <v>410</v>
      </c>
      <c r="E47" s="36"/>
      <c r="F47" s="7" t="s">
        <v>749</v>
      </c>
      <c r="G47" s="170"/>
      <c r="H47" s="171"/>
    </row>
    <row r="48" spans="1:8">
      <c r="A48" s="20" t="s">
        <v>710</v>
      </c>
      <c r="B48" s="20" t="s">
        <v>739</v>
      </c>
      <c r="C48" s="20" t="s">
        <v>136</v>
      </c>
      <c r="D48" s="22">
        <v>410</v>
      </c>
      <c r="E48" s="36"/>
      <c r="F48" s="7" t="s">
        <v>750</v>
      </c>
      <c r="G48" s="170"/>
      <c r="H48" s="171"/>
    </row>
    <row r="49" spans="1:8">
      <c r="A49" s="44" t="s">
        <v>710</v>
      </c>
      <c r="B49" s="44" t="s">
        <v>739</v>
      </c>
      <c r="C49" s="44" t="s">
        <v>145</v>
      </c>
      <c r="D49" s="45">
        <v>400</v>
      </c>
      <c r="E49" s="46"/>
      <c r="F49" s="47" t="s">
        <v>751</v>
      </c>
      <c r="G49" s="172"/>
      <c r="H49" s="173"/>
    </row>
    <row r="50" spans="1:8">
      <c r="A50" s="153" t="s">
        <v>38</v>
      </c>
      <c r="B50" s="154"/>
      <c r="C50" s="155"/>
      <c r="D50" s="25">
        <f>SUM(D38:D49)</f>
        <v>5580</v>
      </c>
      <c r="E50" s="26">
        <f>SUM(E38:E49)</f>
        <v>0</v>
      </c>
      <c r="F50" s="9"/>
      <c r="G50" s="174"/>
      <c r="H50" s="175"/>
    </row>
    <row r="51" spans="1:8">
      <c r="A51" s="164" t="s">
        <v>752</v>
      </c>
      <c r="B51" s="165"/>
      <c r="C51" s="166"/>
      <c r="D51" s="18"/>
      <c r="E51" s="19"/>
      <c r="F51" s="19"/>
      <c r="G51" s="19"/>
      <c r="H51" s="19"/>
    </row>
    <row r="52" spans="1:8">
      <c r="A52" s="150" t="s">
        <v>33</v>
      </c>
      <c r="B52" s="151"/>
      <c r="C52" s="152"/>
      <c r="D52" s="5" t="s">
        <v>34</v>
      </c>
      <c r="E52" s="6" t="s">
        <v>35</v>
      </c>
      <c r="F52" s="6" t="s">
        <v>36</v>
      </c>
      <c r="G52" s="176" t="s">
        <v>18</v>
      </c>
      <c r="H52" s="177"/>
    </row>
    <row r="53" spans="1:8">
      <c r="A53" s="20" t="s">
        <v>710</v>
      </c>
      <c r="B53" s="20" t="s">
        <v>753</v>
      </c>
      <c r="C53" s="20" t="s">
        <v>62</v>
      </c>
      <c r="D53" s="22">
        <v>470</v>
      </c>
      <c r="E53" s="36"/>
      <c r="F53" s="7" t="s">
        <v>754</v>
      </c>
      <c r="G53" s="178"/>
      <c r="H53" s="179"/>
    </row>
    <row r="54" spans="1:8">
      <c r="A54" s="20" t="s">
        <v>710</v>
      </c>
      <c r="B54" s="20" t="s">
        <v>753</v>
      </c>
      <c r="C54" s="20" t="s">
        <v>65</v>
      </c>
      <c r="D54" s="22">
        <v>570</v>
      </c>
      <c r="E54" s="36"/>
      <c r="F54" s="7" t="s">
        <v>755</v>
      </c>
      <c r="G54" s="170"/>
      <c r="H54" s="171"/>
    </row>
    <row r="55" spans="1:8">
      <c r="A55" s="20" t="s">
        <v>710</v>
      </c>
      <c r="B55" s="20" t="s">
        <v>753</v>
      </c>
      <c r="C55" s="20" t="s">
        <v>67</v>
      </c>
      <c r="D55" s="22">
        <v>480</v>
      </c>
      <c r="E55" s="36"/>
      <c r="F55" s="7" t="s">
        <v>756</v>
      </c>
      <c r="G55" s="170"/>
      <c r="H55" s="171"/>
    </row>
    <row r="56" spans="1:8">
      <c r="A56" s="20" t="s">
        <v>710</v>
      </c>
      <c r="B56" s="20" t="s">
        <v>753</v>
      </c>
      <c r="C56" s="20" t="s">
        <v>69</v>
      </c>
      <c r="D56" s="22">
        <v>330</v>
      </c>
      <c r="E56" s="36"/>
      <c r="F56" s="7" t="s">
        <v>757</v>
      </c>
      <c r="G56" s="170"/>
      <c r="H56" s="171"/>
    </row>
    <row r="57" spans="1:8">
      <c r="A57" s="20" t="s">
        <v>710</v>
      </c>
      <c r="B57" s="20" t="s">
        <v>753</v>
      </c>
      <c r="C57" s="20" t="s">
        <v>71</v>
      </c>
      <c r="D57" s="22">
        <v>600</v>
      </c>
      <c r="E57" s="36"/>
      <c r="F57" s="7" t="s">
        <v>758</v>
      </c>
      <c r="G57" s="170"/>
      <c r="H57" s="171"/>
    </row>
    <row r="58" spans="1:8">
      <c r="A58" s="20" t="s">
        <v>710</v>
      </c>
      <c r="B58" s="20" t="s">
        <v>753</v>
      </c>
      <c r="C58" s="20" t="s">
        <v>73</v>
      </c>
      <c r="D58" s="22">
        <v>480</v>
      </c>
      <c r="E58" s="36"/>
      <c r="F58" s="7" t="s">
        <v>759</v>
      </c>
      <c r="G58" s="170"/>
      <c r="H58" s="171"/>
    </row>
    <row r="59" spans="1:8">
      <c r="A59" s="20" t="s">
        <v>710</v>
      </c>
      <c r="B59" s="20" t="s">
        <v>753</v>
      </c>
      <c r="C59" s="20" t="s">
        <v>75</v>
      </c>
      <c r="D59" s="22">
        <v>170</v>
      </c>
      <c r="E59" s="36"/>
      <c r="F59" s="7" t="s">
        <v>760</v>
      </c>
      <c r="G59" s="170"/>
      <c r="H59" s="171"/>
    </row>
    <row r="60" spans="1:8">
      <c r="A60" s="20" t="s">
        <v>710</v>
      </c>
      <c r="B60" s="20" t="s">
        <v>753</v>
      </c>
      <c r="C60" s="20" t="s">
        <v>85</v>
      </c>
      <c r="D60" s="22">
        <v>250</v>
      </c>
      <c r="E60" s="36"/>
      <c r="F60" s="7" t="s">
        <v>761</v>
      </c>
      <c r="G60" s="170"/>
      <c r="H60" s="171"/>
    </row>
    <row r="61" spans="1:8">
      <c r="A61" s="20" t="s">
        <v>710</v>
      </c>
      <c r="B61" s="20" t="s">
        <v>753</v>
      </c>
      <c r="C61" s="20" t="s">
        <v>77</v>
      </c>
      <c r="D61" s="22">
        <v>330</v>
      </c>
      <c r="E61" s="36"/>
      <c r="F61" s="7" t="s">
        <v>762</v>
      </c>
      <c r="G61" s="170"/>
      <c r="H61" s="171"/>
    </row>
    <row r="62" spans="1:8">
      <c r="A62" s="20" t="s">
        <v>710</v>
      </c>
      <c r="B62" s="20" t="s">
        <v>753</v>
      </c>
      <c r="C62" s="20" t="s">
        <v>79</v>
      </c>
      <c r="D62" s="22">
        <v>440</v>
      </c>
      <c r="E62" s="36"/>
      <c r="F62" s="7" t="s">
        <v>763</v>
      </c>
      <c r="G62" s="170"/>
      <c r="H62" s="171"/>
    </row>
    <row r="63" spans="1:8">
      <c r="A63" s="20" t="s">
        <v>710</v>
      </c>
      <c r="B63" s="20" t="s">
        <v>753</v>
      </c>
      <c r="C63" s="20" t="s">
        <v>136</v>
      </c>
      <c r="D63" s="22">
        <v>320</v>
      </c>
      <c r="E63" s="36"/>
      <c r="F63" s="7" t="s">
        <v>764</v>
      </c>
      <c r="G63" s="170"/>
      <c r="H63" s="171"/>
    </row>
    <row r="64" spans="1:8">
      <c r="A64" s="20" t="s">
        <v>710</v>
      </c>
      <c r="B64" s="20" t="s">
        <v>753</v>
      </c>
      <c r="C64" s="20" t="s">
        <v>145</v>
      </c>
      <c r="D64" s="22">
        <v>210</v>
      </c>
      <c r="E64" s="36"/>
      <c r="F64" s="7" t="s">
        <v>765</v>
      </c>
      <c r="G64" s="170"/>
      <c r="H64" s="171"/>
    </row>
    <row r="65" spans="1:8">
      <c r="A65" s="20" t="s">
        <v>710</v>
      </c>
      <c r="B65" s="20" t="s">
        <v>753</v>
      </c>
      <c r="C65" s="20" t="s">
        <v>147</v>
      </c>
      <c r="D65" s="22">
        <v>750</v>
      </c>
      <c r="E65" s="36"/>
      <c r="F65" s="7" t="s">
        <v>766</v>
      </c>
      <c r="G65" s="170"/>
      <c r="H65" s="171"/>
    </row>
    <row r="66" spans="1:8">
      <c r="A66" s="20" t="s">
        <v>710</v>
      </c>
      <c r="B66" s="20" t="s">
        <v>753</v>
      </c>
      <c r="C66" s="20" t="s">
        <v>149</v>
      </c>
      <c r="D66" s="22">
        <v>320</v>
      </c>
      <c r="E66" s="36"/>
      <c r="F66" s="7" t="s">
        <v>767</v>
      </c>
      <c r="G66" s="170"/>
      <c r="H66" s="171"/>
    </row>
    <row r="67" spans="1:8">
      <c r="A67" s="20" t="s">
        <v>710</v>
      </c>
      <c r="B67" s="20" t="s">
        <v>753</v>
      </c>
      <c r="C67" s="20" t="s">
        <v>151</v>
      </c>
      <c r="D67" s="22">
        <v>360</v>
      </c>
      <c r="E67" s="36"/>
      <c r="F67" s="7" t="s">
        <v>768</v>
      </c>
      <c r="G67" s="170"/>
      <c r="H67" s="171"/>
    </row>
    <row r="68" spans="1:8">
      <c r="A68" s="44" t="s">
        <v>710</v>
      </c>
      <c r="B68" s="44" t="s">
        <v>753</v>
      </c>
      <c r="C68" s="44" t="s">
        <v>421</v>
      </c>
      <c r="D68" s="45">
        <v>230</v>
      </c>
      <c r="E68" s="46"/>
      <c r="F68" s="47" t="s">
        <v>769</v>
      </c>
      <c r="G68" s="172"/>
      <c r="H68" s="173"/>
    </row>
    <row r="69" spans="1:8">
      <c r="A69" s="153" t="s">
        <v>38</v>
      </c>
      <c r="B69" s="154"/>
      <c r="C69" s="155"/>
      <c r="D69" s="25">
        <f>SUM(D53:D68)</f>
        <v>6310</v>
      </c>
      <c r="E69" s="26">
        <f>SUM(E53:E68)</f>
        <v>0</v>
      </c>
      <c r="F69" s="9"/>
      <c r="G69" s="174"/>
      <c r="H69" s="175"/>
    </row>
    <row r="70" spans="1:8">
      <c r="A70" s="164" t="s">
        <v>770</v>
      </c>
      <c r="B70" s="165"/>
      <c r="C70" s="166"/>
      <c r="D70" s="18"/>
      <c r="E70" s="19"/>
      <c r="F70" s="19"/>
      <c r="G70" s="19"/>
      <c r="H70" s="19"/>
    </row>
    <row r="71" spans="1:8">
      <c r="A71" s="150" t="s">
        <v>33</v>
      </c>
      <c r="B71" s="151"/>
      <c r="C71" s="152"/>
      <c r="D71" s="5" t="s">
        <v>34</v>
      </c>
      <c r="E71" s="6" t="s">
        <v>35</v>
      </c>
      <c r="F71" s="6" t="s">
        <v>36</v>
      </c>
      <c r="G71" s="176" t="s">
        <v>18</v>
      </c>
      <c r="H71" s="177"/>
    </row>
    <row r="72" spans="1:8">
      <c r="A72" s="20" t="s">
        <v>710</v>
      </c>
      <c r="B72" s="20" t="s">
        <v>771</v>
      </c>
      <c r="C72" s="20" t="s">
        <v>62</v>
      </c>
      <c r="D72" s="22">
        <v>500</v>
      </c>
      <c r="E72" s="36"/>
      <c r="F72" s="7" t="s">
        <v>772</v>
      </c>
      <c r="G72" s="178"/>
      <c r="H72" s="179"/>
    </row>
    <row r="73" spans="1:8">
      <c r="A73" s="20" t="s">
        <v>710</v>
      </c>
      <c r="B73" s="20" t="s">
        <v>771</v>
      </c>
      <c r="C73" s="20" t="s">
        <v>65</v>
      </c>
      <c r="D73" s="22">
        <v>550</v>
      </c>
      <c r="E73" s="36"/>
      <c r="F73" s="7" t="s">
        <v>773</v>
      </c>
      <c r="G73" s="170"/>
      <c r="H73" s="171"/>
    </row>
    <row r="74" spans="1:8">
      <c r="A74" s="20" t="s">
        <v>710</v>
      </c>
      <c r="B74" s="20" t="s">
        <v>771</v>
      </c>
      <c r="C74" s="20" t="s">
        <v>67</v>
      </c>
      <c r="D74" s="22">
        <v>630</v>
      </c>
      <c r="E74" s="36"/>
      <c r="F74" s="7" t="s">
        <v>774</v>
      </c>
      <c r="G74" s="170"/>
      <c r="H74" s="171"/>
    </row>
    <row r="75" spans="1:8">
      <c r="A75" s="20" t="s">
        <v>710</v>
      </c>
      <c r="B75" s="20" t="s">
        <v>771</v>
      </c>
      <c r="C75" s="20" t="s">
        <v>69</v>
      </c>
      <c r="D75" s="22">
        <v>340</v>
      </c>
      <c r="E75" s="36"/>
      <c r="F75" s="7" t="s">
        <v>775</v>
      </c>
      <c r="G75" s="170"/>
      <c r="H75" s="171"/>
    </row>
    <row r="76" spans="1:8">
      <c r="A76" s="20" t="s">
        <v>710</v>
      </c>
      <c r="B76" s="20" t="s">
        <v>771</v>
      </c>
      <c r="C76" s="20" t="s">
        <v>71</v>
      </c>
      <c r="D76" s="22">
        <v>420</v>
      </c>
      <c r="E76" s="36"/>
      <c r="F76" s="7" t="s">
        <v>776</v>
      </c>
      <c r="G76" s="170"/>
      <c r="H76" s="171"/>
    </row>
    <row r="77" spans="1:8">
      <c r="A77" s="20" t="s">
        <v>710</v>
      </c>
      <c r="B77" s="20" t="s">
        <v>771</v>
      </c>
      <c r="C77" s="20" t="s">
        <v>73</v>
      </c>
      <c r="D77" s="22">
        <v>440</v>
      </c>
      <c r="E77" s="36"/>
      <c r="F77" s="7" t="s">
        <v>777</v>
      </c>
      <c r="G77" s="170"/>
      <c r="H77" s="171"/>
    </row>
    <row r="78" spans="1:8">
      <c r="A78" s="20" t="s">
        <v>710</v>
      </c>
      <c r="B78" s="20" t="s">
        <v>771</v>
      </c>
      <c r="C78" s="20" t="s">
        <v>75</v>
      </c>
      <c r="D78" s="22">
        <v>410</v>
      </c>
      <c r="E78" s="36"/>
      <c r="F78" s="7" t="s">
        <v>778</v>
      </c>
      <c r="G78" s="170"/>
      <c r="H78" s="171"/>
    </row>
    <row r="79" spans="1:8">
      <c r="A79" s="20" t="s">
        <v>710</v>
      </c>
      <c r="B79" s="20" t="s">
        <v>771</v>
      </c>
      <c r="C79" s="20" t="s">
        <v>85</v>
      </c>
      <c r="D79" s="22">
        <v>460</v>
      </c>
      <c r="E79" s="36"/>
      <c r="F79" s="7" t="s">
        <v>779</v>
      </c>
      <c r="G79" s="170"/>
      <c r="H79" s="171"/>
    </row>
    <row r="80" spans="1:8">
      <c r="A80" s="20" t="s">
        <v>710</v>
      </c>
      <c r="B80" s="20" t="s">
        <v>771</v>
      </c>
      <c r="C80" s="20" t="s">
        <v>79</v>
      </c>
      <c r="D80" s="22">
        <v>650</v>
      </c>
      <c r="E80" s="36"/>
      <c r="F80" s="7" t="s">
        <v>780</v>
      </c>
      <c r="G80" s="170"/>
      <c r="H80" s="171"/>
    </row>
    <row r="81" spans="1:8">
      <c r="A81" s="20" t="s">
        <v>710</v>
      </c>
      <c r="B81" s="20" t="s">
        <v>771</v>
      </c>
      <c r="C81" s="20" t="s">
        <v>136</v>
      </c>
      <c r="D81" s="22">
        <v>510</v>
      </c>
      <c r="E81" s="36"/>
      <c r="F81" s="7" t="s">
        <v>781</v>
      </c>
      <c r="G81" s="170"/>
      <c r="H81" s="171"/>
    </row>
    <row r="82" spans="1:8">
      <c r="A82" s="20" t="s">
        <v>710</v>
      </c>
      <c r="B82" s="20" t="s">
        <v>771</v>
      </c>
      <c r="C82" s="20" t="s">
        <v>145</v>
      </c>
      <c r="D82" s="22">
        <v>460</v>
      </c>
      <c r="E82" s="36"/>
      <c r="F82" s="7" t="s">
        <v>782</v>
      </c>
      <c r="G82" s="170"/>
      <c r="H82" s="171"/>
    </row>
    <row r="83" spans="1:8">
      <c r="A83" s="20" t="s">
        <v>710</v>
      </c>
      <c r="B83" s="20" t="s">
        <v>771</v>
      </c>
      <c r="C83" s="20" t="s">
        <v>147</v>
      </c>
      <c r="D83" s="22">
        <v>450</v>
      </c>
      <c r="E83" s="36"/>
      <c r="F83" s="7" t="s">
        <v>783</v>
      </c>
      <c r="G83" s="170"/>
      <c r="H83" s="171"/>
    </row>
    <row r="84" spans="1:8">
      <c r="A84" s="20" t="s">
        <v>710</v>
      </c>
      <c r="B84" s="20" t="s">
        <v>771</v>
      </c>
      <c r="C84" s="20" t="s">
        <v>149</v>
      </c>
      <c r="D84" s="22">
        <v>420</v>
      </c>
      <c r="E84" s="36"/>
      <c r="F84" s="7" t="s">
        <v>784</v>
      </c>
      <c r="G84" s="170"/>
      <c r="H84" s="171"/>
    </row>
    <row r="85" spans="1:8">
      <c r="A85" s="20" t="s">
        <v>710</v>
      </c>
      <c r="B85" s="20" t="s">
        <v>771</v>
      </c>
      <c r="C85" s="20" t="s">
        <v>151</v>
      </c>
      <c r="D85" s="22">
        <v>240</v>
      </c>
      <c r="E85" s="36"/>
      <c r="F85" s="7" t="s">
        <v>785</v>
      </c>
      <c r="G85" s="170"/>
      <c r="H85" s="171"/>
    </row>
    <row r="86" spans="1:8">
      <c r="A86" s="44" t="s">
        <v>710</v>
      </c>
      <c r="B86" s="44" t="s">
        <v>771</v>
      </c>
      <c r="C86" s="44" t="s">
        <v>421</v>
      </c>
      <c r="D86" s="45">
        <v>250</v>
      </c>
      <c r="E86" s="46"/>
      <c r="F86" s="47" t="s">
        <v>786</v>
      </c>
      <c r="G86" s="172"/>
      <c r="H86" s="173"/>
    </row>
    <row r="87" spans="1:8">
      <c r="A87" s="153" t="s">
        <v>38</v>
      </c>
      <c r="B87" s="154"/>
      <c r="C87" s="155"/>
      <c r="D87" s="25">
        <f>SUM(D72:D86)</f>
        <v>6730</v>
      </c>
      <c r="E87" s="26">
        <f>SUM(E72:E86)</f>
        <v>0</v>
      </c>
      <c r="F87" s="9"/>
      <c r="G87" s="174"/>
      <c r="H87" s="175"/>
    </row>
    <row r="88" spans="1:8">
      <c r="A88" s="164" t="s">
        <v>787</v>
      </c>
      <c r="B88" s="165"/>
      <c r="C88" s="166"/>
      <c r="D88" s="18"/>
      <c r="E88" s="19"/>
      <c r="F88" s="19"/>
      <c r="G88" s="19"/>
      <c r="H88" s="19"/>
    </row>
    <row r="89" spans="1:8">
      <c r="A89" s="150" t="s">
        <v>33</v>
      </c>
      <c r="B89" s="151"/>
      <c r="C89" s="152"/>
      <c r="D89" s="5" t="s">
        <v>34</v>
      </c>
      <c r="E89" s="6" t="s">
        <v>35</v>
      </c>
      <c r="F89" s="6" t="s">
        <v>36</v>
      </c>
      <c r="G89" s="176" t="s">
        <v>18</v>
      </c>
      <c r="H89" s="177"/>
    </row>
    <row r="90" spans="1:8">
      <c r="A90" s="20" t="s">
        <v>710</v>
      </c>
      <c r="B90" s="20" t="s">
        <v>788</v>
      </c>
      <c r="C90" s="20" t="s">
        <v>62</v>
      </c>
      <c r="D90" s="22">
        <v>630</v>
      </c>
      <c r="E90" s="36"/>
      <c r="F90" s="7" t="s">
        <v>789</v>
      </c>
      <c r="G90" s="178"/>
      <c r="H90" s="179"/>
    </row>
    <row r="91" spans="1:8">
      <c r="A91" s="20" t="s">
        <v>710</v>
      </c>
      <c r="B91" s="20" t="s">
        <v>788</v>
      </c>
      <c r="C91" s="20" t="s">
        <v>65</v>
      </c>
      <c r="D91" s="22">
        <v>670</v>
      </c>
      <c r="E91" s="36"/>
      <c r="F91" s="7" t="s">
        <v>790</v>
      </c>
      <c r="G91" s="170"/>
      <c r="H91" s="171"/>
    </row>
    <row r="92" spans="1:8">
      <c r="A92" s="20" t="s">
        <v>710</v>
      </c>
      <c r="B92" s="20" t="s">
        <v>788</v>
      </c>
      <c r="C92" s="20" t="s">
        <v>67</v>
      </c>
      <c r="D92" s="22">
        <v>700</v>
      </c>
      <c r="E92" s="36"/>
      <c r="F92" s="7" t="s">
        <v>791</v>
      </c>
      <c r="G92" s="170"/>
      <c r="H92" s="171"/>
    </row>
    <row r="93" spans="1:8">
      <c r="A93" s="20" t="s">
        <v>710</v>
      </c>
      <c r="B93" s="20" t="s">
        <v>788</v>
      </c>
      <c r="C93" s="20" t="s">
        <v>69</v>
      </c>
      <c r="D93" s="22">
        <v>420</v>
      </c>
      <c r="E93" s="36"/>
      <c r="F93" s="7" t="s">
        <v>792</v>
      </c>
      <c r="G93" s="170"/>
      <c r="H93" s="171"/>
    </row>
    <row r="94" spans="1:8">
      <c r="A94" s="20" t="s">
        <v>710</v>
      </c>
      <c r="B94" s="20" t="s">
        <v>788</v>
      </c>
      <c r="C94" s="20" t="s">
        <v>71</v>
      </c>
      <c r="D94" s="22">
        <v>730</v>
      </c>
      <c r="E94" s="36"/>
      <c r="F94" s="7" t="s">
        <v>793</v>
      </c>
      <c r="G94" s="170"/>
      <c r="H94" s="171"/>
    </row>
    <row r="95" spans="1:8">
      <c r="A95" s="20" t="s">
        <v>710</v>
      </c>
      <c r="B95" s="20" t="s">
        <v>788</v>
      </c>
      <c r="C95" s="20" t="s">
        <v>73</v>
      </c>
      <c r="D95" s="22">
        <v>400</v>
      </c>
      <c r="E95" s="36"/>
      <c r="F95" s="7" t="s">
        <v>794</v>
      </c>
      <c r="G95" s="170"/>
      <c r="H95" s="171"/>
    </row>
    <row r="96" spans="1:8">
      <c r="A96" s="20" t="s">
        <v>710</v>
      </c>
      <c r="B96" s="20" t="s">
        <v>788</v>
      </c>
      <c r="C96" s="20" t="s">
        <v>75</v>
      </c>
      <c r="D96" s="22">
        <v>600</v>
      </c>
      <c r="E96" s="36"/>
      <c r="F96" s="7" t="s">
        <v>795</v>
      </c>
      <c r="G96" s="170"/>
      <c r="H96" s="171"/>
    </row>
    <row r="97" spans="1:8">
      <c r="A97" s="20" t="s">
        <v>710</v>
      </c>
      <c r="B97" s="20" t="s">
        <v>788</v>
      </c>
      <c r="C97" s="20" t="s">
        <v>85</v>
      </c>
      <c r="D97" s="22">
        <v>570</v>
      </c>
      <c r="E97" s="36"/>
      <c r="F97" s="7" t="s">
        <v>796</v>
      </c>
      <c r="G97" s="170"/>
      <c r="H97" s="171"/>
    </row>
    <row r="98" spans="1:8">
      <c r="A98" s="20" t="s">
        <v>710</v>
      </c>
      <c r="B98" s="20" t="s">
        <v>788</v>
      </c>
      <c r="C98" s="20" t="s">
        <v>77</v>
      </c>
      <c r="D98" s="22">
        <v>820</v>
      </c>
      <c r="E98" s="36"/>
      <c r="F98" s="7" t="s">
        <v>797</v>
      </c>
      <c r="G98" s="170"/>
      <c r="H98" s="171"/>
    </row>
    <row r="99" spans="1:8">
      <c r="A99" s="20" t="s">
        <v>710</v>
      </c>
      <c r="B99" s="20" t="s">
        <v>788</v>
      </c>
      <c r="C99" s="20" t="s">
        <v>79</v>
      </c>
      <c r="D99" s="22">
        <v>390</v>
      </c>
      <c r="E99" s="36"/>
      <c r="F99" s="7" t="s">
        <v>798</v>
      </c>
      <c r="G99" s="170"/>
      <c r="H99" s="171"/>
    </row>
    <row r="100" spans="1:8">
      <c r="A100" s="44" t="s">
        <v>710</v>
      </c>
      <c r="B100" s="44" t="s">
        <v>788</v>
      </c>
      <c r="C100" s="44" t="s">
        <v>136</v>
      </c>
      <c r="D100" s="45">
        <v>390</v>
      </c>
      <c r="E100" s="46"/>
      <c r="F100" s="47" t="s">
        <v>799</v>
      </c>
      <c r="G100" s="172"/>
      <c r="H100" s="173"/>
    </row>
    <row r="101" spans="1:8">
      <c r="A101" s="153" t="s">
        <v>38</v>
      </c>
      <c r="B101" s="154"/>
      <c r="C101" s="155"/>
      <c r="D101" s="25">
        <f>SUM(D90:D100)</f>
        <v>6320</v>
      </c>
      <c r="E101" s="26">
        <f>SUM(E90:E100)</f>
        <v>0</v>
      </c>
      <c r="F101" s="9"/>
      <c r="G101" s="174"/>
      <c r="H101" s="175"/>
    </row>
    <row r="102" spans="1:8">
      <c r="A102" s="164" t="s">
        <v>800</v>
      </c>
      <c r="B102" s="165"/>
      <c r="C102" s="166"/>
      <c r="D102" s="18"/>
      <c r="E102" s="19"/>
      <c r="F102" s="19"/>
      <c r="G102" s="19"/>
      <c r="H102" s="19"/>
    </row>
    <row r="103" spans="1:8">
      <c r="A103" s="150" t="s">
        <v>33</v>
      </c>
      <c r="B103" s="151"/>
      <c r="C103" s="152"/>
      <c r="D103" s="5" t="s">
        <v>34</v>
      </c>
      <c r="E103" s="6" t="s">
        <v>35</v>
      </c>
      <c r="F103" s="6" t="s">
        <v>36</v>
      </c>
      <c r="G103" s="176" t="s">
        <v>18</v>
      </c>
      <c r="H103" s="177"/>
    </row>
    <row r="104" spans="1:8">
      <c r="A104" s="20" t="s">
        <v>710</v>
      </c>
      <c r="B104" s="20" t="s">
        <v>801</v>
      </c>
      <c r="C104" s="20" t="s">
        <v>62</v>
      </c>
      <c r="D104" s="22">
        <v>460</v>
      </c>
      <c r="E104" s="36"/>
      <c r="F104" s="7" t="s">
        <v>802</v>
      </c>
      <c r="G104" s="178"/>
      <c r="H104" s="179"/>
    </row>
    <row r="105" spans="1:8">
      <c r="A105" s="20" t="s">
        <v>710</v>
      </c>
      <c r="B105" s="20" t="s">
        <v>801</v>
      </c>
      <c r="C105" s="20" t="s">
        <v>65</v>
      </c>
      <c r="D105" s="22">
        <v>400</v>
      </c>
      <c r="E105" s="36"/>
      <c r="F105" s="7" t="s">
        <v>803</v>
      </c>
      <c r="G105" s="170"/>
      <c r="H105" s="171"/>
    </row>
    <row r="106" spans="1:8">
      <c r="A106" s="20" t="s">
        <v>710</v>
      </c>
      <c r="B106" s="20" t="s">
        <v>801</v>
      </c>
      <c r="C106" s="20" t="s">
        <v>67</v>
      </c>
      <c r="D106" s="22">
        <v>950</v>
      </c>
      <c r="E106" s="36"/>
      <c r="F106" s="7" t="s">
        <v>804</v>
      </c>
      <c r="G106" s="170"/>
      <c r="H106" s="171"/>
    </row>
    <row r="107" spans="1:8">
      <c r="A107" s="20" t="s">
        <v>710</v>
      </c>
      <c r="B107" s="20" t="s">
        <v>801</v>
      </c>
      <c r="C107" s="20" t="s">
        <v>69</v>
      </c>
      <c r="D107" s="22">
        <v>340</v>
      </c>
      <c r="E107" s="36"/>
      <c r="F107" s="7" t="s">
        <v>805</v>
      </c>
      <c r="G107" s="170"/>
      <c r="H107" s="171"/>
    </row>
    <row r="108" spans="1:8">
      <c r="A108" s="20" t="s">
        <v>710</v>
      </c>
      <c r="B108" s="20" t="s">
        <v>801</v>
      </c>
      <c r="C108" s="20" t="s">
        <v>71</v>
      </c>
      <c r="D108" s="22">
        <v>330</v>
      </c>
      <c r="E108" s="36"/>
      <c r="F108" s="7" t="s">
        <v>806</v>
      </c>
      <c r="G108" s="170"/>
      <c r="H108" s="171"/>
    </row>
    <row r="109" spans="1:8">
      <c r="A109" s="20" t="s">
        <v>710</v>
      </c>
      <c r="B109" s="20" t="s">
        <v>801</v>
      </c>
      <c r="C109" s="20" t="s">
        <v>73</v>
      </c>
      <c r="D109" s="22">
        <v>490</v>
      </c>
      <c r="E109" s="36"/>
      <c r="F109" s="7" t="s">
        <v>807</v>
      </c>
      <c r="G109" s="170"/>
      <c r="H109" s="171"/>
    </row>
    <row r="110" spans="1:8">
      <c r="A110" s="20" t="s">
        <v>710</v>
      </c>
      <c r="B110" s="20" t="s">
        <v>801</v>
      </c>
      <c r="C110" s="20" t="s">
        <v>75</v>
      </c>
      <c r="D110" s="22">
        <v>530</v>
      </c>
      <c r="E110" s="36"/>
      <c r="F110" s="7" t="s">
        <v>808</v>
      </c>
      <c r="G110" s="170"/>
      <c r="H110" s="171"/>
    </row>
    <row r="111" spans="1:8">
      <c r="A111" s="20" t="s">
        <v>710</v>
      </c>
      <c r="B111" s="20" t="s">
        <v>801</v>
      </c>
      <c r="C111" s="20" t="s">
        <v>85</v>
      </c>
      <c r="D111" s="22">
        <v>440</v>
      </c>
      <c r="E111" s="36"/>
      <c r="F111" s="7" t="s">
        <v>809</v>
      </c>
      <c r="G111" s="170"/>
      <c r="H111" s="171"/>
    </row>
    <row r="112" spans="1:8">
      <c r="A112" s="20" t="s">
        <v>710</v>
      </c>
      <c r="B112" s="20" t="s">
        <v>801</v>
      </c>
      <c r="C112" s="20" t="s">
        <v>77</v>
      </c>
      <c r="D112" s="22">
        <v>420</v>
      </c>
      <c r="E112" s="36"/>
      <c r="F112" s="7" t="s">
        <v>810</v>
      </c>
      <c r="G112" s="170"/>
      <c r="H112" s="171"/>
    </row>
    <row r="113" spans="1:8">
      <c r="A113" s="20" t="s">
        <v>710</v>
      </c>
      <c r="B113" s="20" t="s">
        <v>801</v>
      </c>
      <c r="C113" s="20" t="s">
        <v>79</v>
      </c>
      <c r="D113" s="22">
        <v>390</v>
      </c>
      <c r="E113" s="36"/>
      <c r="F113" s="7" t="s">
        <v>811</v>
      </c>
      <c r="G113" s="170"/>
      <c r="H113" s="171"/>
    </row>
    <row r="114" spans="1:8">
      <c r="A114" s="20" t="s">
        <v>710</v>
      </c>
      <c r="B114" s="20" t="s">
        <v>801</v>
      </c>
      <c r="C114" s="20" t="s">
        <v>136</v>
      </c>
      <c r="D114" s="22">
        <v>710</v>
      </c>
      <c r="E114" s="36"/>
      <c r="F114" s="7" t="s">
        <v>812</v>
      </c>
      <c r="G114" s="170"/>
      <c r="H114" s="171"/>
    </row>
    <row r="115" spans="1:8">
      <c r="A115" s="44" t="s">
        <v>710</v>
      </c>
      <c r="B115" s="44" t="s">
        <v>801</v>
      </c>
      <c r="C115" s="44" t="s">
        <v>145</v>
      </c>
      <c r="D115" s="45">
        <v>610</v>
      </c>
      <c r="E115" s="46"/>
      <c r="F115" s="47" t="s">
        <v>813</v>
      </c>
      <c r="G115" s="172"/>
      <c r="H115" s="173"/>
    </row>
    <row r="116" spans="1:8">
      <c r="A116" s="153" t="s">
        <v>38</v>
      </c>
      <c r="B116" s="154"/>
      <c r="C116" s="155"/>
      <c r="D116" s="25">
        <f>SUM(D104:D115)</f>
        <v>6070</v>
      </c>
      <c r="E116" s="26">
        <f>SUM(E104:E115)</f>
        <v>0</v>
      </c>
      <c r="F116" s="9"/>
      <c r="G116" s="174"/>
      <c r="H116" s="175"/>
    </row>
    <row r="117" spans="1:8">
      <c r="A117" s="164" t="s">
        <v>814</v>
      </c>
      <c r="B117" s="165"/>
      <c r="C117" s="166"/>
      <c r="D117" s="18"/>
      <c r="E117" s="19"/>
      <c r="F117" s="19"/>
      <c r="G117" s="19"/>
      <c r="H117" s="19"/>
    </row>
    <row r="118" spans="1:8">
      <c r="A118" s="150" t="s">
        <v>33</v>
      </c>
      <c r="B118" s="151"/>
      <c r="C118" s="152"/>
      <c r="D118" s="5" t="s">
        <v>34</v>
      </c>
      <c r="E118" s="6" t="s">
        <v>35</v>
      </c>
      <c r="F118" s="6" t="s">
        <v>36</v>
      </c>
      <c r="G118" s="176" t="s">
        <v>18</v>
      </c>
      <c r="H118" s="177"/>
    </row>
    <row r="119" spans="1:8">
      <c r="A119" s="20" t="s">
        <v>710</v>
      </c>
      <c r="B119" s="20" t="s">
        <v>815</v>
      </c>
      <c r="C119" s="20" t="s">
        <v>62</v>
      </c>
      <c r="D119" s="22">
        <v>750</v>
      </c>
      <c r="E119" s="36"/>
      <c r="F119" s="7" t="s">
        <v>816</v>
      </c>
      <c r="G119" s="178"/>
      <c r="H119" s="179"/>
    </row>
    <row r="120" spans="1:8">
      <c r="A120" s="20" t="s">
        <v>710</v>
      </c>
      <c r="B120" s="20" t="s">
        <v>815</v>
      </c>
      <c r="C120" s="20" t="s">
        <v>65</v>
      </c>
      <c r="D120" s="22">
        <v>630</v>
      </c>
      <c r="E120" s="36"/>
      <c r="F120" s="7" t="s">
        <v>817</v>
      </c>
      <c r="G120" s="170"/>
      <c r="H120" s="171"/>
    </row>
    <row r="121" spans="1:8">
      <c r="A121" s="20" t="s">
        <v>710</v>
      </c>
      <c r="B121" s="20" t="s">
        <v>815</v>
      </c>
      <c r="C121" s="20" t="s">
        <v>67</v>
      </c>
      <c r="D121" s="22">
        <v>650</v>
      </c>
      <c r="E121" s="36"/>
      <c r="F121" s="7" t="s">
        <v>818</v>
      </c>
      <c r="G121" s="170"/>
      <c r="H121" s="171"/>
    </row>
    <row r="122" spans="1:8">
      <c r="A122" s="20" t="s">
        <v>710</v>
      </c>
      <c r="B122" s="20" t="s">
        <v>815</v>
      </c>
      <c r="C122" s="20" t="s">
        <v>69</v>
      </c>
      <c r="D122" s="22">
        <v>530</v>
      </c>
      <c r="E122" s="36"/>
      <c r="F122" s="7" t="s">
        <v>819</v>
      </c>
      <c r="G122" s="170"/>
      <c r="H122" s="171"/>
    </row>
    <row r="123" spans="1:8">
      <c r="A123" s="20" t="s">
        <v>710</v>
      </c>
      <c r="B123" s="20" t="s">
        <v>815</v>
      </c>
      <c r="C123" s="20" t="s">
        <v>71</v>
      </c>
      <c r="D123" s="22">
        <v>300</v>
      </c>
      <c r="E123" s="36"/>
      <c r="F123" s="7" t="s">
        <v>820</v>
      </c>
      <c r="G123" s="170"/>
      <c r="H123" s="171"/>
    </row>
    <row r="124" spans="1:8">
      <c r="A124" s="20" t="s">
        <v>710</v>
      </c>
      <c r="B124" s="20" t="s">
        <v>815</v>
      </c>
      <c r="C124" s="20" t="s">
        <v>73</v>
      </c>
      <c r="D124" s="22">
        <v>440</v>
      </c>
      <c r="E124" s="36"/>
      <c r="F124" s="7" t="s">
        <v>821</v>
      </c>
      <c r="G124" s="170"/>
      <c r="H124" s="171"/>
    </row>
    <row r="125" spans="1:8">
      <c r="A125" s="20" t="s">
        <v>710</v>
      </c>
      <c r="B125" s="20" t="s">
        <v>815</v>
      </c>
      <c r="C125" s="20" t="s">
        <v>75</v>
      </c>
      <c r="D125" s="22">
        <v>450</v>
      </c>
      <c r="E125" s="36"/>
      <c r="F125" s="7" t="s">
        <v>822</v>
      </c>
      <c r="G125" s="170"/>
      <c r="H125" s="171"/>
    </row>
    <row r="126" spans="1:8">
      <c r="A126" s="20" t="s">
        <v>710</v>
      </c>
      <c r="B126" s="20" t="s">
        <v>815</v>
      </c>
      <c r="C126" s="20" t="s">
        <v>85</v>
      </c>
      <c r="D126" s="22">
        <v>540</v>
      </c>
      <c r="E126" s="36"/>
      <c r="F126" s="7" t="s">
        <v>823</v>
      </c>
      <c r="G126" s="170"/>
      <c r="H126" s="171"/>
    </row>
    <row r="127" spans="1:8">
      <c r="A127" s="20" t="s">
        <v>710</v>
      </c>
      <c r="B127" s="20" t="s">
        <v>815</v>
      </c>
      <c r="C127" s="20" t="s">
        <v>77</v>
      </c>
      <c r="D127" s="22">
        <v>450</v>
      </c>
      <c r="E127" s="36"/>
      <c r="F127" s="7" t="s">
        <v>824</v>
      </c>
      <c r="G127" s="170"/>
      <c r="H127" s="171"/>
    </row>
    <row r="128" spans="1:8">
      <c r="A128" s="20" t="s">
        <v>710</v>
      </c>
      <c r="B128" s="20" t="s">
        <v>815</v>
      </c>
      <c r="C128" s="20" t="s">
        <v>79</v>
      </c>
      <c r="D128" s="22">
        <v>640</v>
      </c>
      <c r="E128" s="36"/>
      <c r="F128" s="7" t="s">
        <v>825</v>
      </c>
      <c r="G128" s="170"/>
      <c r="H128" s="171"/>
    </row>
    <row r="129" spans="1:8">
      <c r="A129" s="20" t="s">
        <v>710</v>
      </c>
      <c r="B129" s="20" t="s">
        <v>815</v>
      </c>
      <c r="C129" s="20" t="s">
        <v>136</v>
      </c>
      <c r="D129" s="22">
        <v>570</v>
      </c>
      <c r="E129" s="36"/>
      <c r="F129" s="7" t="s">
        <v>826</v>
      </c>
      <c r="G129" s="170"/>
      <c r="H129" s="171"/>
    </row>
    <row r="130" spans="1:8">
      <c r="A130" s="20" t="s">
        <v>710</v>
      </c>
      <c r="B130" s="20" t="s">
        <v>815</v>
      </c>
      <c r="C130" s="20" t="s">
        <v>145</v>
      </c>
      <c r="D130" s="22">
        <v>430</v>
      </c>
      <c r="E130" s="36"/>
      <c r="F130" s="7" t="s">
        <v>827</v>
      </c>
      <c r="G130" s="170"/>
      <c r="H130" s="171"/>
    </row>
    <row r="131" spans="1:8">
      <c r="A131" s="20" t="s">
        <v>710</v>
      </c>
      <c r="B131" s="20" t="s">
        <v>815</v>
      </c>
      <c r="C131" s="20" t="s">
        <v>147</v>
      </c>
      <c r="D131" s="22">
        <v>370</v>
      </c>
      <c r="E131" s="36"/>
      <c r="F131" s="7" t="s">
        <v>828</v>
      </c>
      <c r="G131" s="170"/>
      <c r="H131" s="171"/>
    </row>
    <row r="132" spans="1:8">
      <c r="A132" s="44" t="s">
        <v>710</v>
      </c>
      <c r="B132" s="44" t="s">
        <v>815</v>
      </c>
      <c r="C132" s="44" t="s">
        <v>149</v>
      </c>
      <c r="D132" s="45">
        <v>550</v>
      </c>
      <c r="E132" s="46"/>
      <c r="F132" s="47" t="s">
        <v>829</v>
      </c>
      <c r="G132" s="172"/>
      <c r="H132" s="173"/>
    </row>
    <row r="133" spans="1:8">
      <c r="A133" s="153" t="s">
        <v>38</v>
      </c>
      <c r="B133" s="154"/>
      <c r="C133" s="155"/>
      <c r="D133" s="25">
        <f>SUM(D119:D132)</f>
        <v>7300</v>
      </c>
      <c r="E133" s="26">
        <f>SUM(E119:E132)</f>
        <v>0</v>
      </c>
      <c r="F133" s="9"/>
      <c r="G133" s="174"/>
      <c r="H133" s="175"/>
    </row>
    <row r="134" spans="1:8">
      <c r="A134" s="164" t="s">
        <v>830</v>
      </c>
      <c r="B134" s="165"/>
      <c r="C134" s="166"/>
      <c r="D134" s="18"/>
      <c r="E134" s="19"/>
      <c r="F134" s="19"/>
      <c r="G134" s="19"/>
      <c r="H134" s="19"/>
    </row>
    <row r="135" spans="1:8">
      <c r="A135" s="150" t="s">
        <v>33</v>
      </c>
      <c r="B135" s="151"/>
      <c r="C135" s="152"/>
      <c r="D135" s="5" t="s">
        <v>34</v>
      </c>
      <c r="E135" s="6" t="s">
        <v>35</v>
      </c>
      <c r="F135" s="6" t="s">
        <v>36</v>
      </c>
      <c r="G135" s="176" t="s">
        <v>18</v>
      </c>
      <c r="H135" s="177"/>
    </row>
    <row r="136" spans="1:8">
      <c r="A136" s="20" t="s">
        <v>710</v>
      </c>
      <c r="B136" s="20" t="s">
        <v>831</v>
      </c>
      <c r="C136" s="20" t="s">
        <v>65</v>
      </c>
      <c r="D136" s="22">
        <v>650</v>
      </c>
      <c r="E136" s="36"/>
      <c r="F136" s="7" t="s">
        <v>832</v>
      </c>
      <c r="G136" s="178"/>
      <c r="H136" s="179"/>
    </row>
    <row r="137" spans="1:8">
      <c r="A137" s="44" t="s">
        <v>710</v>
      </c>
      <c r="B137" s="44" t="s">
        <v>831</v>
      </c>
      <c r="C137" s="44" t="s">
        <v>67</v>
      </c>
      <c r="D137" s="45">
        <v>700</v>
      </c>
      <c r="E137" s="46"/>
      <c r="F137" s="47" t="s">
        <v>833</v>
      </c>
      <c r="G137" s="172"/>
      <c r="H137" s="173"/>
    </row>
    <row r="138" spans="1:8">
      <c r="A138" s="153" t="s">
        <v>38</v>
      </c>
      <c r="B138" s="154"/>
      <c r="C138" s="155"/>
      <c r="D138" s="25">
        <f>SUM(D136:D137)</f>
        <v>1350</v>
      </c>
      <c r="E138" s="26">
        <f>SUM(E136:E137)</f>
        <v>0</v>
      </c>
      <c r="F138" s="9"/>
      <c r="G138" s="174"/>
      <c r="H138" s="175"/>
    </row>
    <row r="139" spans="1:8">
      <c r="A139" s="164" t="s">
        <v>834</v>
      </c>
      <c r="B139" s="165"/>
      <c r="C139" s="166"/>
      <c r="D139" s="18"/>
      <c r="E139" s="19"/>
      <c r="F139" s="19"/>
      <c r="G139" s="19"/>
      <c r="H139" s="19"/>
    </row>
    <row r="140" spans="1:8">
      <c r="A140" s="150" t="s">
        <v>33</v>
      </c>
      <c r="B140" s="151"/>
      <c r="C140" s="152"/>
      <c r="D140" s="5" t="s">
        <v>34</v>
      </c>
      <c r="E140" s="6" t="s">
        <v>35</v>
      </c>
      <c r="F140" s="6" t="s">
        <v>36</v>
      </c>
      <c r="G140" s="176" t="s">
        <v>18</v>
      </c>
      <c r="H140" s="177"/>
    </row>
    <row r="141" spans="1:8">
      <c r="A141" s="20" t="s">
        <v>710</v>
      </c>
      <c r="B141" s="20" t="s">
        <v>835</v>
      </c>
      <c r="C141" s="20" t="s">
        <v>62</v>
      </c>
      <c r="D141" s="22">
        <v>410</v>
      </c>
      <c r="E141" s="36"/>
      <c r="F141" s="7" t="s">
        <v>836</v>
      </c>
      <c r="G141" s="178"/>
      <c r="H141" s="179"/>
    </row>
    <row r="142" spans="1:8">
      <c r="A142" s="20" t="s">
        <v>710</v>
      </c>
      <c r="B142" s="20" t="s">
        <v>835</v>
      </c>
      <c r="C142" s="20" t="s">
        <v>65</v>
      </c>
      <c r="D142" s="22">
        <v>390</v>
      </c>
      <c r="E142" s="36"/>
      <c r="F142" s="7" t="s">
        <v>837</v>
      </c>
      <c r="G142" s="170"/>
      <c r="H142" s="171"/>
    </row>
    <row r="143" spans="1:8">
      <c r="A143" s="20" t="s">
        <v>710</v>
      </c>
      <c r="B143" s="20" t="s">
        <v>835</v>
      </c>
      <c r="C143" s="20" t="s">
        <v>67</v>
      </c>
      <c r="D143" s="22">
        <v>240</v>
      </c>
      <c r="E143" s="36"/>
      <c r="F143" s="7" t="s">
        <v>838</v>
      </c>
      <c r="G143" s="170"/>
      <c r="H143" s="171"/>
    </row>
    <row r="144" spans="1:8">
      <c r="A144" s="20" t="s">
        <v>710</v>
      </c>
      <c r="B144" s="20" t="s">
        <v>835</v>
      </c>
      <c r="C144" s="20" t="s">
        <v>69</v>
      </c>
      <c r="D144" s="22">
        <v>540</v>
      </c>
      <c r="E144" s="36"/>
      <c r="F144" s="7" t="s">
        <v>839</v>
      </c>
      <c r="G144" s="170"/>
      <c r="H144" s="171"/>
    </row>
    <row r="145" spans="1:8">
      <c r="A145" s="20" t="s">
        <v>710</v>
      </c>
      <c r="B145" s="20" t="s">
        <v>835</v>
      </c>
      <c r="C145" s="20" t="s">
        <v>71</v>
      </c>
      <c r="D145" s="22">
        <v>450</v>
      </c>
      <c r="E145" s="36"/>
      <c r="F145" s="7" t="s">
        <v>840</v>
      </c>
      <c r="G145" s="170"/>
      <c r="H145" s="171"/>
    </row>
    <row r="146" spans="1:8">
      <c r="A146" s="20" t="s">
        <v>710</v>
      </c>
      <c r="B146" s="20" t="s">
        <v>835</v>
      </c>
      <c r="C146" s="20" t="s">
        <v>73</v>
      </c>
      <c r="D146" s="22">
        <v>450</v>
      </c>
      <c r="E146" s="36"/>
      <c r="F146" s="7" t="s">
        <v>841</v>
      </c>
      <c r="G146" s="170"/>
      <c r="H146" s="171"/>
    </row>
    <row r="147" spans="1:8">
      <c r="A147" s="20" t="s">
        <v>710</v>
      </c>
      <c r="B147" s="20" t="s">
        <v>835</v>
      </c>
      <c r="C147" s="20" t="s">
        <v>75</v>
      </c>
      <c r="D147" s="22">
        <v>360</v>
      </c>
      <c r="E147" s="36"/>
      <c r="F147" s="7" t="s">
        <v>842</v>
      </c>
      <c r="G147" s="170"/>
      <c r="H147" s="171"/>
    </row>
    <row r="148" spans="1:8">
      <c r="A148" s="20" t="s">
        <v>710</v>
      </c>
      <c r="B148" s="20" t="s">
        <v>835</v>
      </c>
      <c r="C148" s="20" t="s">
        <v>85</v>
      </c>
      <c r="D148" s="22">
        <v>540</v>
      </c>
      <c r="E148" s="36"/>
      <c r="F148" s="7" t="s">
        <v>843</v>
      </c>
      <c r="G148" s="170"/>
      <c r="H148" s="171"/>
    </row>
    <row r="149" spans="1:8">
      <c r="A149" s="20" t="s">
        <v>710</v>
      </c>
      <c r="B149" s="20" t="s">
        <v>835</v>
      </c>
      <c r="C149" s="20" t="s">
        <v>77</v>
      </c>
      <c r="D149" s="22">
        <v>600</v>
      </c>
      <c r="E149" s="36"/>
      <c r="F149" s="7" t="s">
        <v>844</v>
      </c>
      <c r="G149" s="170"/>
      <c r="H149" s="171"/>
    </row>
    <row r="150" spans="1:8">
      <c r="A150" s="20" t="s">
        <v>710</v>
      </c>
      <c r="B150" s="20" t="s">
        <v>835</v>
      </c>
      <c r="C150" s="20" t="s">
        <v>79</v>
      </c>
      <c r="D150" s="22">
        <v>380</v>
      </c>
      <c r="E150" s="36"/>
      <c r="F150" s="7" t="s">
        <v>845</v>
      </c>
      <c r="G150" s="170"/>
      <c r="H150" s="171"/>
    </row>
    <row r="151" spans="1:8">
      <c r="A151" s="20" t="s">
        <v>710</v>
      </c>
      <c r="B151" s="20" t="s">
        <v>835</v>
      </c>
      <c r="C151" s="20" t="s">
        <v>136</v>
      </c>
      <c r="D151" s="22">
        <v>340</v>
      </c>
      <c r="E151" s="36"/>
      <c r="F151" s="7" t="s">
        <v>846</v>
      </c>
      <c r="G151" s="170"/>
      <c r="H151" s="171"/>
    </row>
    <row r="152" spans="1:8">
      <c r="A152" s="44" t="s">
        <v>710</v>
      </c>
      <c r="B152" s="44" t="s">
        <v>835</v>
      </c>
      <c r="C152" s="44" t="s">
        <v>145</v>
      </c>
      <c r="D152" s="45">
        <v>450</v>
      </c>
      <c r="E152" s="46"/>
      <c r="F152" s="47" t="s">
        <v>847</v>
      </c>
      <c r="G152" s="172"/>
      <c r="H152" s="173"/>
    </row>
    <row r="153" spans="1:8">
      <c r="A153" s="153" t="s">
        <v>38</v>
      </c>
      <c r="B153" s="154"/>
      <c r="C153" s="155"/>
      <c r="D153" s="25">
        <f>SUM(D141:D152)</f>
        <v>5150</v>
      </c>
      <c r="E153" s="26">
        <f>SUM(E141:E152)</f>
        <v>0</v>
      </c>
      <c r="F153" s="9"/>
      <c r="G153" s="174"/>
      <c r="H153" s="175"/>
    </row>
    <row r="154" spans="1:8">
      <c r="A154" s="164" t="s">
        <v>848</v>
      </c>
      <c r="B154" s="165"/>
      <c r="C154" s="166"/>
      <c r="D154" s="18"/>
      <c r="E154" s="19"/>
      <c r="F154" s="19"/>
      <c r="G154" s="19"/>
      <c r="H154" s="19"/>
    </row>
    <row r="155" spans="1:8">
      <c r="A155" s="150" t="s">
        <v>33</v>
      </c>
      <c r="B155" s="151"/>
      <c r="C155" s="152"/>
      <c r="D155" s="5" t="s">
        <v>34</v>
      </c>
      <c r="E155" s="6" t="s">
        <v>35</v>
      </c>
      <c r="F155" s="6" t="s">
        <v>36</v>
      </c>
      <c r="G155" s="176" t="s">
        <v>18</v>
      </c>
      <c r="H155" s="177"/>
    </row>
    <row r="156" spans="1:8">
      <c r="A156" s="20" t="s">
        <v>710</v>
      </c>
      <c r="B156" s="20" t="s">
        <v>849</v>
      </c>
      <c r="C156" s="20" t="s">
        <v>62</v>
      </c>
      <c r="D156" s="22">
        <v>390</v>
      </c>
      <c r="E156" s="36"/>
      <c r="F156" s="7" t="s">
        <v>850</v>
      </c>
      <c r="G156" s="178"/>
      <c r="H156" s="179"/>
    </row>
    <row r="157" spans="1:8">
      <c r="A157" s="20" t="s">
        <v>710</v>
      </c>
      <c r="B157" s="20" t="s">
        <v>849</v>
      </c>
      <c r="C157" s="20" t="s">
        <v>65</v>
      </c>
      <c r="D157" s="22">
        <v>480</v>
      </c>
      <c r="E157" s="36"/>
      <c r="F157" s="7" t="s">
        <v>851</v>
      </c>
      <c r="G157" s="170"/>
      <c r="H157" s="171"/>
    </row>
    <row r="158" spans="1:8">
      <c r="A158" s="20" t="s">
        <v>710</v>
      </c>
      <c r="B158" s="20" t="s">
        <v>849</v>
      </c>
      <c r="C158" s="20" t="s">
        <v>67</v>
      </c>
      <c r="D158" s="22">
        <v>420</v>
      </c>
      <c r="E158" s="36"/>
      <c r="F158" s="7" t="s">
        <v>852</v>
      </c>
      <c r="G158" s="170"/>
      <c r="H158" s="171"/>
    </row>
    <row r="159" spans="1:8">
      <c r="A159" s="20" t="s">
        <v>710</v>
      </c>
      <c r="B159" s="20" t="s">
        <v>849</v>
      </c>
      <c r="C159" s="20" t="s">
        <v>69</v>
      </c>
      <c r="D159" s="22">
        <v>550</v>
      </c>
      <c r="E159" s="36"/>
      <c r="F159" s="7" t="s">
        <v>853</v>
      </c>
      <c r="G159" s="170"/>
      <c r="H159" s="171"/>
    </row>
    <row r="160" spans="1:8">
      <c r="A160" s="20" t="s">
        <v>710</v>
      </c>
      <c r="B160" s="20" t="s">
        <v>849</v>
      </c>
      <c r="C160" s="20" t="s">
        <v>71</v>
      </c>
      <c r="D160" s="22">
        <v>390</v>
      </c>
      <c r="E160" s="36"/>
      <c r="F160" s="7" t="s">
        <v>854</v>
      </c>
      <c r="G160" s="170"/>
      <c r="H160" s="171"/>
    </row>
    <row r="161" spans="1:8">
      <c r="A161" s="20" t="s">
        <v>710</v>
      </c>
      <c r="B161" s="20" t="s">
        <v>849</v>
      </c>
      <c r="C161" s="20" t="s">
        <v>73</v>
      </c>
      <c r="D161" s="22">
        <v>370</v>
      </c>
      <c r="E161" s="36"/>
      <c r="F161" s="7" t="s">
        <v>855</v>
      </c>
      <c r="G161" s="170"/>
      <c r="H161" s="171"/>
    </row>
    <row r="162" spans="1:8">
      <c r="A162" s="20" t="s">
        <v>710</v>
      </c>
      <c r="B162" s="20" t="s">
        <v>849</v>
      </c>
      <c r="C162" s="20" t="s">
        <v>75</v>
      </c>
      <c r="D162" s="22">
        <v>290</v>
      </c>
      <c r="E162" s="36"/>
      <c r="F162" s="7" t="s">
        <v>856</v>
      </c>
      <c r="G162" s="170"/>
      <c r="H162" s="171"/>
    </row>
    <row r="163" spans="1:8">
      <c r="A163" s="20" t="s">
        <v>710</v>
      </c>
      <c r="B163" s="20" t="s">
        <v>849</v>
      </c>
      <c r="C163" s="20" t="s">
        <v>85</v>
      </c>
      <c r="D163" s="22">
        <v>270</v>
      </c>
      <c r="E163" s="36"/>
      <c r="F163" s="7" t="s">
        <v>857</v>
      </c>
      <c r="G163" s="170"/>
      <c r="H163" s="171"/>
    </row>
    <row r="164" spans="1:8">
      <c r="A164" s="20" t="s">
        <v>710</v>
      </c>
      <c r="B164" s="20" t="s">
        <v>849</v>
      </c>
      <c r="C164" s="20" t="s">
        <v>77</v>
      </c>
      <c r="D164" s="22">
        <v>440</v>
      </c>
      <c r="E164" s="36"/>
      <c r="F164" s="7" t="s">
        <v>858</v>
      </c>
      <c r="G164" s="170"/>
      <c r="H164" s="171"/>
    </row>
    <row r="165" spans="1:8">
      <c r="A165" s="20" t="s">
        <v>710</v>
      </c>
      <c r="B165" s="20" t="s">
        <v>849</v>
      </c>
      <c r="C165" s="20" t="s">
        <v>79</v>
      </c>
      <c r="D165" s="22">
        <v>570</v>
      </c>
      <c r="E165" s="36"/>
      <c r="F165" s="7" t="s">
        <v>859</v>
      </c>
      <c r="G165" s="170"/>
      <c r="H165" s="171"/>
    </row>
    <row r="166" spans="1:8">
      <c r="A166" s="20" t="s">
        <v>710</v>
      </c>
      <c r="B166" s="20" t="s">
        <v>849</v>
      </c>
      <c r="C166" s="20" t="s">
        <v>136</v>
      </c>
      <c r="D166" s="22">
        <v>550</v>
      </c>
      <c r="E166" s="36"/>
      <c r="F166" s="7" t="s">
        <v>860</v>
      </c>
      <c r="G166" s="170"/>
      <c r="H166" s="171"/>
    </row>
    <row r="167" spans="1:8">
      <c r="A167" s="20" t="s">
        <v>710</v>
      </c>
      <c r="B167" s="20" t="s">
        <v>849</v>
      </c>
      <c r="C167" s="20" t="s">
        <v>151</v>
      </c>
      <c r="D167" s="22">
        <v>440</v>
      </c>
      <c r="E167" s="36"/>
      <c r="F167" s="7" t="s">
        <v>861</v>
      </c>
      <c r="G167" s="170"/>
      <c r="H167" s="171"/>
    </row>
    <row r="168" spans="1:8">
      <c r="A168" s="44" t="s">
        <v>710</v>
      </c>
      <c r="B168" s="44" t="s">
        <v>849</v>
      </c>
      <c r="C168" s="44" t="s">
        <v>862</v>
      </c>
      <c r="D168" s="45">
        <v>240</v>
      </c>
      <c r="E168" s="46"/>
      <c r="F168" s="47" t="s">
        <v>863</v>
      </c>
      <c r="G168" s="172"/>
      <c r="H168" s="173"/>
    </row>
    <row r="169" spans="1:8">
      <c r="A169" s="153" t="s">
        <v>38</v>
      </c>
      <c r="B169" s="154"/>
      <c r="C169" s="155"/>
      <c r="D169" s="25">
        <f>SUM(D156:D168)</f>
        <v>5400</v>
      </c>
      <c r="E169" s="26">
        <f>SUM(E156:E168)</f>
        <v>0</v>
      </c>
      <c r="F169" s="9"/>
      <c r="G169" s="174"/>
      <c r="H169" s="175"/>
    </row>
    <row r="170" spans="1:8">
      <c r="A170" s="164" t="s">
        <v>864</v>
      </c>
      <c r="B170" s="165"/>
      <c r="C170" s="166"/>
      <c r="D170" s="18"/>
      <c r="E170" s="19"/>
      <c r="F170" s="19"/>
      <c r="G170" s="19"/>
      <c r="H170" s="19"/>
    </row>
    <row r="171" spans="1:8">
      <c r="A171" s="150" t="s">
        <v>33</v>
      </c>
      <c r="B171" s="151"/>
      <c r="C171" s="152"/>
      <c r="D171" s="5" t="s">
        <v>34</v>
      </c>
      <c r="E171" s="6" t="s">
        <v>35</v>
      </c>
      <c r="F171" s="6" t="s">
        <v>36</v>
      </c>
      <c r="G171" s="176" t="s">
        <v>18</v>
      </c>
      <c r="H171" s="177"/>
    </row>
    <row r="172" spans="1:8">
      <c r="A172" s="20" t="s">
        <v>710</v>
      </c>
      <c r="B172" s="20" t="s">
        <v>865</v>
      </c>
      <c r="C172" s="20" t="s">
        <v>62</v>
      </c>
      <c r="D172" s="22">
        <v>560</v>
      </c>
      <c r="E172" s="36"/>
      <c r="F172" s="7" t="s">
        <v>866</v>
      </c>
      <c r="G172" s="178"/>
      <c r="H172" s="179"/>
    </row>
    <row r="173" spans="1:8">
      <c r="A173" s="20" t="s">
        <v>710</v>
      </c>
      <c r="B173" s="20" t="s">
        <v>865</v>
      </c>
      <c r="C173" s="20" t="s">
        <v>65</v>
      </c>
      <c r="D173" s="22">
        <v>400</v>
      </c>
      <c r="E173" s="36"/>
      <c r="F173" s="7" t="s">
        <v>867</v>
      </c>
      <c r="G173" s="170"/>
      <c r="H173" s="171"/>
    </row>
    <row r="174" spans="1:8">
      <c r="A174" s="20" t="s">
        <v>710</v>
      </c>
      <c r="B174" s="20" t="s">
        <v>865</v>
      </c>
      <c r="C174" s="20" t="s">
        <v>67</v>
      </c>
      <c r="D174" s="22">
        <v>440</v>
      </c>
      <c r="E174" s="36"/>
      <c r="F174" s="7" t="s">
        <v>868</v>
      </c>
      <c r="G174" s="170"/>
      <c r="H174" s="171"/>
    </row>
    <row r="175" spans="1:8">
      <c r="A175" s="20" t="s">
        <v>710</v>
      </c>
      <c r="B175" s="20" t="s">
        <v>865</v>
      </c>
      <c r="C175" s="20" t="s">
        <v>69</v>
      </c>
      <c r="D175" s="22">
        <v>380</v>
      </c>
      <c r="E175" s="36"/>
      <c r="F175" s="7" t="s">
        <v>869</v>
      </c>
      <c r="G175" s="170"/>
      <c r="H175" s="171"/>
    </row>
    <row r="176" spans="1:8">
      <c r="A176" s="20" t="s">
        <v>710</v>
      </c>
      <c r="B176" s="20" t="s">
        <v>865</v>
      </c>
      <c r="C176" s="20" t="s">
        <v>71</v>
      </c>
      <c r="D176" s="22">
        <v>340</v>
      </c>
      <c r="E176" s="36"/>
      <c r="F176" s="7" t="s">
        <v>870</v>
      </c>
      <c r="G176" s="170"/>
      <c r="H176" s="171"/>
    </row>
    <row r="177" spans="1:8">
      <c r="A177" s="20" t="s">
        <v>710</v>
      </c>
      <c r="B177" s="20" t="s">
        <v>865</v>
      </c>
      <c r="C177" s="20" t="s">
        <v>73</v>
      </c>
      <c r="D177" s="22">
        <v>610</v>
      </c>
      <c r="E177" s="36"/>
      <c r="F177" s="7" t="s">
        <v>871</v>
      </c>
      <c r="G177" s="170"/>
      <c r="H177" s="171"/>
    </row>
    <row r="178" spans="1:8">
      <c r="A178" s="20" t="s">
        <v>710</v>
      </c>
      <c r="B178" s="20" t="s">
        <v>865</v>
      </c>
      <c r="C178" s="20" t="s">
        <v>75</v>
      </c>
      <c r="D178" s="22">
        <v>410</v>
      </c>
      <c r="E178" s="36"/>
      <c r="F178" s="7" t="s">
        <v>872</v>
      </c>
      <c r="G178" s="170"/>
      <c r="H178" s="171"/>
    </row>
    <row r="179" spans="1:8">
      <c r="A179" s="20" t="s">
        <v>710</v>
      </c>
      <c r="B179" s="20" t="s">
        <v>865</v>
      </c>
      <c r="C179" s="20" t="s">
        <v>85</v>
      </c>
      <c r="D179" s="22">
        <v>430</v>
      </c>
      <c r="E179" s="36"/>
      <c r="F179" s="7" t="s">
        <v>873</v>
      </c>
      <c r="G179" s="170"/>
      <c r="H179" s="171"/>
    </row>
    <row r="180" spans="1:8">
      <c r="A180" s="20" t="s">
        <v>710</v>
      </c>
      <c r="B180" s="20" t="s">
        <v>865</v>
      </c>
      <c r="C180" s="20" t="s">
        <v>77</v>
      </c>
      <c r="D180" s="22">
        <v>460</v>
      </c>
      <c r="E180" s="36"/>
      <c r="F180" s="7" t="s">
        <v>874</v>
      </c>
      <c r="G180" s="170"/>
      <c r="H180" s="171"/>
    </row>
    <row r="181" spans="1:8">
      <c r="A181" s="20" t="s">
        <v>710</v>
      </c>
      <c r="B181" s="20" t="s">
        <v>865</v>
      </c>
      <c r="C181" s="20" t="s">
        <v>79</v>
      </c>
      <c r="D181" s="22">
        <v>470</v>
      </c>
      <c r="E181" s="36"/>
      <c r="F181" s="7" t="s">
        <v>875</v>
      </c>
      <c r="G181" s="170"/>
      <c r="H181" s="171"/>
    </row>
    <row r="182" spans="1:8">
      <c r="A182" s="20" t="s">
        <v>710</v>
      </c>
      <c r="B182" s="20" t="s">
        <v>865</v>
      </c>
      <c r="C182" s="20" t="s">
        <v>136</v>
      </c>
      <c r="D182" s="22">
        <v>400</v>
      </c>
      <c r="E182" s="36"/>
      <c r="F182" s="7" t="s">
        <v>876</v>
      </c>
      <c r="G182" s="170"/>
      <c r="H182" s="171"/>
    </row>
    <row r="183" spans="1:8">
      <c r="A183" s="20" t="s">
        <v>710</v>
      </c>
      <c r="B183" s="20" t="s">
        <v>865</v>
      </c>
      <c r="C183" s="20" t="s">
        <v>145</v>
      </c>
      <c r="D183" s="22">
        <v>280</v>
      </c>
      <c r="E183" s="36"/>
      <c r="F183" s="7" t="s">
        <v>877</v>
      </c>
      <c r="G183" s="170"/>
      <c r="H183" s="171"/>
    </row>
    <row r="184" spans="1:8">
      <c r="A184" s="20" t="s">
        <v>710</v>
      </c>
      <c r="B184" s="20" t="s">
        <v>865</v>
      </c>
      <c r="C184" s="20" t="s">
        <v>147</v>
      </c>
      <c r="D184" s="22">
        <v>670</v>
      </c>
      <c r="E184" s="36"/>
      <c r="F184" s="7" t="s">
        <v>878</v>
      </c>
      <c r="G184" s="170"/>
      <c r="H184" s="171"/>
    </row>
    <row r="185" spans="1:8">
      <c r="A185" s="20" t="s">
        <v>710</v>
      </c>
      <c r="B185" s="20" t="s">
        <v>865</v>
      </c>
      <c r="C185" s="20" t="s">
        <v>149</v>
      </c>
      <c r="D185" s="22">
        <v>360</v>
      </c>
      <c r="E185" s="36"/>
      <c r="F185" s="7" t="s">
        <v>879</v>
      </c>
      <c r="G185" s="170"/>
      <c r="H185" s="171"/>
    </row>
    <row r="186" spans="1:8">
      <c r="A186" s="44" t="s">
        <v>710</v>
      </c>
      <c r="B186" s="44" t="s">
        <v>865</v>
      </c>
      <c r="C186" s="44" t="s">
        <v>151</v>
      </c>
      <c r="D186" s="45">
        <v>510</v>
      </c>
      <c r="E186" s="46"/>
      <c r="F186" s="47" t="s">
        <v>880</v>
      </c>
      <c r="G186" s="172"/>
      <c r="H186" s="173"/>
    </row>
    <row r="187" spans="1:8">
      <c r="A187" s="153" t="s">
        <v>38</v>
      </c>
      <c r="B187" s="154"/>
      <c r="C187" s="155"/>
      <c r="D187" s="25">
        <f>SUM(D172:D186)</f>
        <v>6720</v>
      </c>
      <c r="E187" s="26">
        <f>SUM(E172:E186)</f>
        <v>0</v>
      </c>
      <c r="F187" s="9"/>
      <c r="G187" s="174"/>
      <c r="H187" s="175"/>
    </row>
    <row r="188" spans="1:8">
      <c r="A188" s="164" t="s">
        <v>881</v>
      </c>
      <c r="B188" s="165"/>
      <c r="C188" s="166"/>
      <c r="D188" s="18"/>
      <c r="E188" s="19"/>
      <c r="F188" s="19"/>
      <c r="G188" s="19"/>
      <c r="H188" s="19"/>
    </row>
    <row r="189" spans="1:8">
      <c r="A189" s="150" t="s">
        <v>33</v>
      </c>
      <c r="B189" s="151"/>
      <c r="C189" s="152"/>
      <c r="D189" s="5" t="s">
        <v>34</v>
      </c>
      <c r="E189" s="6" t="s">
        <v>35</v>
      </c>
      <c r="F189" s="6" t="s">
        <v>36</v>
      </c>
      <c r="G189" s="176" t="s">
        <v>18</v>
      </c>
      <c r="H189" s="177"/>
    </row>
    <row r="190" spans="1:8">
      <c r="A190" s="20" t="s">
        <v>710</v>
      </c>
      <c r="B190" s="20" t="s">
        <v>882</v>
      </c>
      <c r="C190" s="20" t="s">
        <v>62</v>
      </c>
      <c r="D190" s="22">
        <v>390</v>
      </c>
      <c r="E190" s="36"/>
      <c r="F190" s="7" t="s">
        <v>883</v>
      </c>
      <c r="G190" s="178"/>
      <c r="H190" s="179"/>
    </row>
    <row r="191" spans="1:8">
      <c r="A191" s="20" t="s">
        <v>710</v>
      </c>
      <c r="B191" s="20" t="s">
        <v>882</v>
      </c>
      <c r="C191" s="20" t="s">
        <v>65</v>
      </c>
      <c r="D191" s="22">
        <v>510</v>
      </c>
      <c r="E191" s="36"/>
      <c r="F191" s="7" t="s">
        <v>884</v>
      </c>
      <c r="G191" s="170"/>
      <c r="H191" s="171"/>
    </row>
    <row r="192" spans="1:8">
      <c r="A192" s="20" t="s">
        <v>710</v>
      </c>
      <c r="B192" s="20" t="s">
        <v>882</v>
      </c>
      <c r="C192" s="20" t="s">
        <v>67</v>
      </c>
      <c r="D192" s="22">
        <v>500</v>
      </c>
      <c r="E192" s="36"/>
      <c r="F192" s="7" t="s">
        <v>885</v>
      </c>
      <c r="G192" s="170"/>
      <c r="H192" s="171"/>
    </row>
    <row r="193" spans="1:8">
      <c r="A193" s="44" t="s">
        <v>710</v>
      </c>
      <c r="B193" s="44" t="s">
        <v>882</v>
      </c>
      <c r="C193" s="44" t="s">
        <v>77</v>
      </c>
      <c r="D193" s="45">
        <v>550</v>
      </c>
      <c r="E193" s="46"/>
      <c r="F193" s="47" t="s">
        <v>886</v>
      </c>
      <c r="G193" s="172"/>
      <c r="H193" s="173"/>
    </row>
    <row r="194" spans="1:8">
      <c r="A194" s="153" t="s">
        <v>38</v>
      </c>
      <c r="B194" s="154"/>
      <c r="C194" s="155"/>
      <c r="D194" s="25">
        <f>SUM(D190:D193)</f>
        <v>1950</v>
      </c>
      <c r="E194" s="26">
        <f>SUM(E190:E193)</f>
        <v>0</v>
      </c>
      <c r="F194" s="9"/>
      <c r="G194" s="174"/>
      <c r="H194" s="175"/>
    </row>
    <row r="195" spans="1:8">
      <c r="A195" s="164" t="s">
        <v>887</v>
      </c>
      <c r="B195" s="165"/>
      <c r="C195" s="166"/>
      <c r="D195" s="18"/>
      <c r="E195" s="19"/>
      <c r="F195" s="19"/>
      <c r="G195" s="19"/>
      <c r="H195" s="19"/>
    </row>
    <row r="196" spans="1:8">
      <c r="A196" s="150" t="s">
        <v>33</v>
      </c>
      <c r="B196" s="151"/>
      <c r="C196" s="152"/>
      <c r="D196" s="5" t="s">
        <v>34</v>
      </c>
      <c r="E196" s="6" t="s">
        <v>35</v>
      </c>
      <c r="F196" s="6" t="s">
        <v>36</v>
      </c>
      <c r="G196" s="176" t="s">
        <v>18</v>
      </c>
      <c r="H196" s="177"/>
    </row>
    <row r="197" spans="1:8">
      <c r="A197" s="20" t="s">
        <v>710</v>
      </c>
      <c r="B197" s="20" t="s">
        <v>888</v>
      </c>
      <c r="C197" s="20" t="s">
        <v>62</v>
      </c>
      <c r="D197" s="22">
        <v>670</v>
      </c>
      <c r="E197" s="36"/>
      <c r="F197" s="7" t="s">
        <v>889</v>
      </c>
      <c r="G197" s="178"/>
      <c r="H197" s="179"/>
    </row>
    <row r="198" spans="1:8">
      <c r="A198" s="20" t="s">
        <v>710</v>
      </c>
      <c r="B198" s="20" t="s">
        <v>888</v>
      </c>
      <c r="C198" s="20" t="s">
        <v>65</v>
      </c>
      <c r="D198" s="22">
        <v>920</v>
      </c>
      <c r="E198" s="36"/>
      <c r="F198" s="7" t="s">
        <v>890</v>
      </c>
      <c r="G198" s="170"/>
      <c r="H198" s="171"/>
    </row>
    <row r="199" spans="1:8">
      <c r="A199" s="20" t="s">
        <v>710</v>
      </c>
      <c r="B199" s="20" t="s">
        <v>888</v>
      </c>
      <c r="C199" s="20" t="s">
        <v>67</v>
      </c>
      <c r="D199" s="22">
        <v>570</v>
      </c>
      <c r="E199" s="36"/>
      <c r="F199" s="7" t="s">
        <v>891</v>
      </c>
      <c r="G199" s="170"/>
      <c r="H199" s="171"/>
    </row>
    <row r="200" spans="1:8">
      <c r="A200" s="20" t="s">
        <v>710</v>
      </c>
      <c r="B200" s="20" t="s">
        <v>888</v>
      </c>
      <c r="C200" s="20" t="s">
        <v>69</v>
      </c>
      <c r="D200" s="22">
        <v>650</v>
      </c>
      <c r="E200" s="36"/>
      <c r="F200" s="7" t="s">
        <v>892</v>
      </c>
      <c r="G200" s="170"/>
      <c r="H200" s="171"/>
    </row>
    <row r="201" spans="1:8">
      <c r="A201" s="20" t="s">
        <v>710</v>
      </c>
      <c r="B201" s="20" t="s">
        <v>888</v>
      </c>
      <c r="C201" s="20" t="s">
        <v>71</v>
      </c>
      <c r="D201" s="22">
        <v>340</v>
      </c>
      <c r="E201" s="36"/>
      <c r="F201" s="7" t="s">
        <v>893</v>
      </c>
      <c r="G201" s="170"/>
      <c r="H201" s="171"/>
    </row>
    <row r="202" spans="1:8">
      <c r="A202" s="20" t="s">
        <v>710</v>
      </c>
      <c r="B202" s="20" t="s">
        <v>888</v>
      </c>
      <c r="C202" s="20" t="s">
        <v>73</v>
      </c>
      <c r="D202" s="22">
        <v>550</v>
      </c>
      <c r="E202" s="36"/>
      <c r="F202" s="7" t="s">
        <v>894</v>
      </c>
      <c r="G202" s="170"/>
      <c r="H202" s="171"/>
    </row>
    <row r="203" spans="1:8">
      <c r="A203" s="44" t="s">
        <v>710</v>
      </c>
      <c r="B203" s="44" t="s">
        <v>888</v>
      </c>
      <c r="C203" s="44" t="s">
        <v>75</v>
      </c>
      <c r="D203" s="45">
        <v>520</v>
      </c>
      <c r="E203" s="46"/>
      <c r="F203" s="47" t="s">
        <v>895</v>
      </c>
      <c r="G203" s="172"/>
      <c r="H203" s="173"/>
    </row>
    <row r="204" spans="1:8">
      <c r="A204" s="153" t="s">
        <v>38</v>
      </c>
      <c r="B204" s="154"/>
      <c r="C204" s="155"/>
      <c r="D204" s="25">
        <f>SUM(D197:D203)</f>
        <v>4220</v>
      </c>
      <c r="E204" s="26">
        <f>SUM(E197:E203)</f>
        <v>0</v>
      </c>
      <c r="F204" s="9"/>
      <c r="G204" s="174"/>
      <c r="H204" s="175"/>
    </row>
    <row r="205" spans="1:8">
      <c r="A205" s="167" t="s">
        <v>708</v>
      </c>
      <c r="B205" s="168"/>
      <c r="C205" s="169"/>
      <c r="D205" s="39">
        <f>SUM(D21,D35,D50,D69,D87,D101,D116,D133,D138,D153,D169,D187,D194,D204,)</f>
        <v>76390</v>
      </c>
      <c r="E205" s="39">
        <f>SUM(E21,E35,E50,E69,E87,E101,E116,E133,E138,E153,E169,E187,E194,E204,)</f>
        <v>0</v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G198:H198"/>
    <mergeCell ref="G199:H199"/>
    <mergeCell ref="G200:H200"/>
    <mergeCell ref="G201:H201"/>
    <mergeCell ref="G202:H202"/>
    <mergeCell ref="G203:H203"/>
    <mergeCell ref="A204:C204"/>
    <mergeCell ref="G204:H204"/>
    <mergeCell ref="G191:H191"/>
    <mergeCell ref="G192:H192"/>
    <mergeCell ref="G193:H193"/>
    <mergeCell ref="A194:C194"/>
    <mergeCell ref="G194:H194"/>
    <mergeCell ref="A195:C195"/>
    <mergeCell ref="A196:C196"/>
    <mergeCell ref="G196:H196"/>
    <mergeCell ref="G197:H197"/>
    <mergeCell ref="G184:H184"/>
    <mergeCell ref="G185:H185"/>
    <mergeCell ref="G186:H186"/>
    <mergeCell ref="A187:C187"/>
    <mergeCell ref="G187:H187"/>
    <mergeCell ref="A188:C188"/>
    <mergeCell ref="A189:C189"/>
    <mergeCell ref="G189:H189"/>
    <mergeCell ref="G190:H190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68:H168"/>
    <mergeCell ref="A169:C169"/>
    <mergeCell ref="G169:H169"/>
    <mergeCell ref="A170:C170"/>
    <mergeCell ref="A171:C171"/>
    <mergeCell ref="G171:H171"/>
    <mergeCell ref="G172:H172"/>
    <mergeCell ref="G173:H173"/>
    <mergeCell ref="G174:H174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52:H152"/>
    <mergeCell ref="A153:C153"/>
    <mergeCell ref="G153:H153"/>
    <mergeCell ref="A154:C154"/>
    <mergeCell ref="A155:C155"/>
    <mergeCell ref="G155:H155"/>
    <mergeCell ref="G156:H156"/>
    <mergeCell ref="G157:H157"/>
    <mergeCell ref="G158:H158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36:H136"/>
    <mergeCell ref="G137:H137"/>
    <mergeCell ref="A138:C138"/>
    <mergeCell ref="G138:H138"/>
    <mergeCell ref="A139:C139"/>
    <mergeCell ref="A140:C140"/>
    <mergeCell ref="G140:H140"/>
    <mergeCell ref="G141:H141"/>
    <mergeCell ref="G142:H142"/>
    <mergeCell ref="G129:H129"/>
    <mergeCell ref="G130:H130"/>
    <mergeCell ref="G131:H131"/>
    <mergeCell ref="G132:H132"/>
    <mergeCell ref="A133:C133"/>
    <mergeCell ref="G133:H133"/>
    <mergeCell ref="A134:C134"/>
    <mergeCell ref="A135:C135"/>
    <mergeCell ref="G135:H135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97:H97"/>
    <mergeCell ref="G98:H98"/>
    <mergeCell ref="G99:H99"/>
    <mergeCell ref="G100:H100"/>
    <mergeCell ref="A101:C101"/>
    <mergeCell ref="G101:H101"/>
    <mergeCell ref="A102:C102"/>
    <mergeCell ref="A103:C103"/>
    <mergeCell ref="G103:H103"/>
    <mergeCell ref="A89:C89"/>
    <mergeCell ref="G89:H89"/>
    <mergeCell ref="G90:H90"/>
    <mergeCell ref="G91:H91"/>
    <mergeCell ref="G92:H92"/>
    <mergeCell ref="G93:H93"/>
    <mergeCell ref="G94:H94"/>
    <mergeCell ref="G95:H95"/>
    <mergeCell ref="G96:H96"/>
    <mergeCell ref="G81:H81"/>
    <mergeCell ref="G82:H82"/>
    <mergeCell ref="G83:H83"/>
    <mergeCell ref="G84:H84"/>
    <mergeCell ref="G85:H85"/>
    <mergeCell ref="G86:H86"/>
    <mergeCell ref="A87:C87"/>
    <mergeCell ref="G87:H87"/>
    <mergeCell ref="A88:C88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64:H64"/>
    <mergeCell ref="G65:H65"/>
    <mergeCell ref="G66:H66"/>
    <mergeCell ref="G67:H67"/>
    <mergeCell ref="G68:H68"/>
    <mergeCell ref="A69:C69"/>
    <mergeCell ref="G69:H69"/>
    <mergeCell ref="A70:C70"/>
    <mergeCell ref="A71:C71"/>
    <mergeCell ref="G71:H71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48:H48"/>
    <mergeCell ref="G49:H49"/>
    <mergeCell ref="A50:C50"/>
    <mergeCell ref="G50:H50"/>
    <mergeCell ref="A51:C51"/>
    <mergeCell ref="A52:C52"/>
    <mergeCell ref="G52:H52"/>
    <mergeCell ref="G53:H53"/>
    <mergeCell ref="G54:H54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32:H32"/>
    <mergeCell ref="G33:H33"/>
    <mergeCell ref="G34:H34"/>
    <mergeCell ref="A35:C35"/>
    <mergeCell ref="G35:H35"/>
    <mergeCell ref="A36:C36"/>
    <mergeCell ref="A37:C37"/>
    <mergeCell ref="G37:H37"/>
    <mergeCell ref="G38:H38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205:C205"/>
    <mergeCell ref="A6:C6"/>
    <mergeCell ref="A21:C21"/>
    <mergeCell ref="G9:H9"/>
    <mergeCell ref="G10:H10"/>
    <mergeCell ref="G21:H21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</mergeCells>
  <phoneticPr fontId="3"/>
  <conditionalFormatting sqref="D1:E1048576">
    <cfRule type="expression" dxfId="9" priority="2">
      <formula>IF(ISNUMBER($D1), VALUE($D1)&lt;VALUE($E1),FALSE)</formula>
    </cfRule>
  </conditionalFormatting>
  <conditionalFormatting sqref="E1:E1048576">
    <cfRule type="expression" dxfId="8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マスタ</vt:lpstr>
      <vt:lpstr>申込書</vt:lpstr>
      <vt:lpstr>集計表</vt:lpstr>
      <vt:lpstr>門司区</vt:lpstr>
      <vt:lpstr>小倉北区</vt:lpstr>
      <vt:lpstr>小倉南区</vt:lpstr>
      <vt:lpstr>戸畑区</vt:lpstr>
      <vt:lpstr>八幡東区</vt:lpstr>
      <vt:lpstr>八幡西区</vt:lpstr>
      <vt:lpstr>若松区</vt:lpstr>
      <vt:lpstr>中間市</vt:lpstr>
      <vt:lpstr>苅田町</vt:lpstr>
      <vt:lpstr>遠賀郡</vt:lpstr>
      <vt:lpstr>遠賀郡!Print_Titles</vt:lpstr>
      <vt:lpstr>苅田町!Print_Titles</vt:lpstr>
      <vt:lpstr>戸畑区!Print_Titles</vt:lpstr>
      <vt:lpstr>若松区!Print_Titles</vt:lpstr>
      <vt:lpstr>集計表!Print_Titles</vt:lpstr>
      <vt:lpstr>小倉南区!Print_Titles</vt:lpstr>
      <vt:lpstr>小倉北区!Print_Titles</vt:lpstr>
      <vt:lpstr>中間市!Print_Titles</vt:lpstr>
      <vt:lpstr>八幡西区!Print_Titles</vt:lpstr>
      <vt:lpstr>八幡東区!Print_Titles</vt:lpstr>
      <vt:lpstr>門司区!Print_Titles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2026-03-17T01:05:08Z</dcterms:modified>
</cp:coreProperties>
</file>